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СТАРО" sheetId="1" r:id="rId1"/>
    <sheet name="НОВО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<sst xmlns="http://schemas.openxmlformats.org/spreadsheetml/2006/main" count="91" uniqueCount="61">
  <si>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>Контрола</t>
  </si>
  <si>
    <t>ДЕЙНОСТ</t>
  </si>
  <si>
    <t>ПРИХОДИ</t>
  </si>
  <si>
    <t>РАЗХОДИ</t>
  </si>
  <si>
    <t>НС (9501)</t>
  </si>
  <si>
    <t>КС (9507)</t>
  </si>
  <si>
    <t>ПОДПИС:</t>
  </si>
  <si>
    <t>ДАТА:</t>
  </si>
  <si>
    <t>ОТЧЕТ ЗА КАСОВОТО ИЗПЪЛНЕНИЕ НА БЮДЖЕТА КЪМ……………………………………</t>
  </si>
  <si>
    <t>НА……………………………………………………………………………………………………………</t>
  </si>
  <si>
    <t>ДЪРЖАВНА ДЕЙНОСТ</t>
  </si>
  <si>
    <t>ОБЩО ДД</t>
  </si>
  <si>
    <t>МЕСТНА ДЕЙНОСТ</t>
  </si>
  <si>
    <t>ОБЩО МД</t>
  </si>
  <si>
    <t>ДОФИНАНСИРАНЕ</t>
  </si>
  <si>
    <t xml:space="preserve">ОБЩО </t>
  </si>
  <si>
    <t>ПРИЛОЖЕНИЕ № 1</t>
  </si>
  <si>
    <t>ЧИСЛЕНОСТ НА ПЕРСОНАЛА:…………………………………………</t>
  </si>
  <si>
    <t>СИНИТЕ РЕДОВЕ СА ФОРМУЛА - НЕ ПИПАЙ!</t>
  </si>
  <si>
    <t>КРАЙНОТО САЛДО СЕ РАЗНАСЯ С + ЗНАК</t>
  </si>
  <si>
    <t>КОНТРОЛАТА ПРИ ВЯРНА РАБОТА ТРЯБВА ДА Е 0</t>
  </si>
  <si>
    <t>ОБЩО</t>
  </si>
  <si>
    <t>ОБЩО ПРИХОДИ ДД</t>
  </si>
  <si>
    <t>ОБЩО ПРИХОДИ МД</t>
  </si>
  <si>
    <t>ОБЩО РАЗХОДИ МД И ДОФИНАНСИРАНЕ</t>
  </si>
  <si>
    <t>ОБЩО РАЗХОДИ ДД</t>
  </si>
  <si>
    <t>ОБЩО РАЗХОДИ МД</t>
  </si>
  <si>
    <t>ОБЩО ПРИХОДИ ЗА ВРБК</t>
  </si>
  <si>
    <t>ОБЩО РАЗХОДИ ЗА ВРБК</t>
  </si>
  <si>
    <t>3) ПРИХОДИТЕ СЕ РАЗНАСЯТ САМО В КОЛОНИ "ОБЩО ПРИХОДИ ДД" И "ОБЩО ПРИХОДИ МД"</t>
  </si>
  <si>
    <t>ИЗПЛАТЕНИ (НАЧИСЛЕНИ КЪМ ДАТАТА НА ОТЧЕТА) СРЕДСТВА ЗА ПРЕВОЗ НА ПЕДАГОГИЧЕСКИЯ ПЕРСОНАЛ</t>
  </si>
  <si>
    <t>Х</t>
  </si>
  <si>
    <t>ЧП НА МИНИМАЛНА  РЗ</t>
  </si>
  <si>
    <t>6109 (+,-)</t>
  </si>
  <si>
    <t>КС (9508)  (-)</t>
  </si>
  <si>
    <t>НС (9501) (+)</t>
  </si>
  <si>
    <t>8803 (+,-)</t>
  </si>
  <si>
    <t>HС (9502) (+)</t>
  </si>
  <si>
    <t>KС (9507) (-)</t>
  </si>
  <si>
    <t xml:space="preserve">2) КРАЙНОТО САЛДО СЕ РАЗНАСЯ СЪС ЗНАК  " - "  </t>
  </si>
  <si>
    <r>
      <t>ЗАБЕЛЕЖКИ</t>
    </r>
    <r>
      <rPr>
        <sz val="8"/>
        <rFont val="Arial"/>
        <family val="2"/>
      </rPr>
      <t>:1) СИНИТЕ КЛЕТКИ СА ФОРМУЛА - НЕ ПИПАЙ!</t>
    </r>
  </si>
  <si>
    <t>РАЗХОДИ ДОФИНАНСИРАНЕ 311</t>
  </si>
  <si>
    <t>7600 (+,-)</t>
  </si>
  <si>
    <t>БРОЙ ДЕЦА В ЯСЛЕНИ ГРУПИ</t>
  </si>
  <si>
    <t>БРОЙ ДЕЦА НА 2-4 ГОДИНИ</t>
  </si>
  <si>
    <t>БРОЙ ДЕЦА В ДЕТСКИ КУХНИ</t>
  </si>
  <si>
    <t>БРОЙ ДЕЦА СОП (УЧИТЕЛ ОТ  РЦ)</t>
  </si>
  <si>
    <t>4) КОНТРОЛИТЕ, ПООТДЕЛНО  В КОЛОНИ "ОБЩО ДЪРЖАВНА" И "ОБЩО МЕСТНА И ДОФИНАНСИРАНЕ", КАКТО И  В КОЛОНА "ОБЩО ЗА ВРБК",  ПРИ ВЯРНА РАБОТА ТРЯБВА ДА СА              " 0 ".</t>
  </si>
  <si>
    <t>5) ПО ОТДЕЛНИТЕ ДЕЙНОСТИ НЯМА ДА ИМАТЕ БАЛАНС - ТОЙ ЩЕ Е САМОВ КОЛОНА ОБЩО ЗА ДЪРЖАВНА И МЕСТНА ДЕЙНОСТ И ДОФИНАНСИРАНЕ</t>
  </si>
  <si>
    <r>
      <t xml:space="preserve">6) НЕ ЗАБРАВЯЙТЕ </t>
    </r>
    <r>
      <rPr>
        <b/>
        <u val="single"/>
        <sz val="8"/>
        <rFont val="Arial"/>
        <family val="2"/>
      </rPr>
      <t>НАТУРАЛНИТЕ ПОКАЗАТЕЛИ!!!</t>
    </r>
  </si>
  <si>
    <t xml:space="preserve">ЧИСЛЕНОСТ НА ПЕРСОНАЛА </t>
  </si>
  <si>
    <t>НАТУРАЛНИ ПОКАЗАТЕЛИ/ ДЕЙНОСТ</t>
  </si>
  <si>
    <t>БРОЙ ДЕЦА НА 5-6 ГОДИНИ</t>
  </si>
  <si>
    <t>Директор:</t>
  </si>
  <si>
    <t>x</t>
  </si>
  <si>
    <t>Счетоводител:</t>
  </si>
  <si>
    <t>6109(-)</t>
  </si>
  <si>
    <t>/П.Димитрова/</t>
  </si>
  <si>
    <t xml:space="preserve">НА ДЕТСКА ГРАДИНА   №2          </t>
  </si>
  <si>
    <t>/Сийка Николова/</t>
  </si>
  <si>
    <t>ОТЧЕТ ЗА КАСОВОТО ИЗПЪЛНЕНИЕ НА БЮДЖЕТА КЪМ   30.06.2019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</si>
</sst>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</numFmts>
  <fonts count="48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sz val="8"/>
      <color indexed="14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0" fontId="3" fillId="33" borderId="43" xfId="0" applyFont="1" applyFill="1" applyBorder="1" applyAlignment="1">
      <alignment wrapText="1"/>
    </xf>
    <xf numFmtId="2" fontId="1" fillId="0" borderId="44" xfId="0" applyNumberFormat="1" applyFont="1" applyFill="1" applyBorder="1" applyAlignment="1">
      <alignment wrapText="1"/>
    </xf>
    <xf numFmtId="2" fontId="1" fillId="0" borderId="45" xfId="0" applyNumberFormat="1" applyFont="1" applyFill="1" applyBorder="1" applyAlignment="1">
      <alignment wrapText="1"/>
    </xf>
    <xf numFmtId="2" fontId="3" fillId="0" borderId="46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0" fontId="3" fillId="33" borderId="49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wrapText="1"/>
    </xf>
    <xf numFmtId="2" fontId="3" fillId="0" borderId="5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51" xfId="0" applyNumberFormat="1" applyFont="1" applyFill="1" applyBorder="1" applyAlignment="1">
      <alignment/>
    </xf>
    <xf numFmtId="2" fontId="1" fillId="0" borderId="52" xfId="0" applyNumberFormat="1" applyFont="1" applyFill="1" applyBorder="1" applyAlignment="1">
      <alignment/>
    </xf>
    <xf numFmtId="2" fontId="1" fillId="0" borderId="53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2" fontId="4" fillId="34" borderId="54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0" fontId="1" fillId="33" borderId="49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/>
    </xf>
    <xf numFmtId="2" fontId="1" fillId="0" borderId="55" xfId="0" applyNumberFormat="1" applyFont="1" applyFill="1" applyBorder="1" applyAlignment="1">
      <alignment/>
    </xf>
    <xf numFmtId="2" fontId="1" fillId="0" borderId="56" xfId="0" applyNumberFormat="1" applyFont="1" applyFill="1" applyBorder="1" applyAlignment="1">
      <alignment/>
    </xf>
    <xf numFmtId="2" fontId="1" fillId="34" borderId="5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55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4" borderId="29" xfId="0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2" fontId="4" fillId="34" borderId="31" xfId="0" applyNumberFormat="1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4" fillId="34" borderId="59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8" xfId="0" applyFont="1" applyFill="1" applyBorder="1" applyAlignment="1">
      <alignment/>
    </xf>
    <xf numFmtId="2" fontId="9" fillId="34" borderId="59" xfId="0" applyNumberFormat="1" applyFont="1" applyFill="1" applyBorder="1" applyAlignment="1">
      <alignment/>
    </xf>
    <xf numFmtId="2" fontId="9" fillId="34" borderId="6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33" borderId="22" xfId="0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34" borderId="24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0" fontId="9" fillId="33" borderId="30" xfId="0" applyFont="1" applyFill="1" applyBorder="1" applyAlignment="1">
      <alignment/>
    </xf>
    <xf numFmtId="2" fontId="9" fillId="34" borderId="31" xfId="0" applyNumberFormat="1" applyFont="1" applyFill="1" applyBorder="1" applyAlignment="1">
      <alignment/>
    </xf>
    <xf numFmtId="2" fontId="9" fillId="34" borderId="32" xfId="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2" fontId="8" fillId="0" borderId="31" xfId="0" applyNumberFormat="1" applyFont="1" applyFill="1" applyBorder="1" applyAlignment="1">
      <alignment/>
    </xf>
    <xf numFmtId="2" fontId="8" fillId="34" borderId="32" xfId="0" applyNumberFormat="1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/>
    </xf>
    <xf numFmtId="2" fontId="8" fillId="34" borderId="24" xfId="0" applyNumberFormat="1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2" fontId="8" fillId="0" borderId="14" xfId="0" applyNumberFormat="1" applyFont="1" applyFill="1" applyBorder="1" applyAlignment="1">
      <alignment/>
    </xf>
    <xf numFmtId="2" fontId="8" fillId="34" borderId="50" xfId="0" applyNumberFormat="1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0" fontId="8" fillId="33" borderId="22" xfId="0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2" fontId="7" fillId="34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33" borderId="61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34" borderId="0" xfId="0" applyFont="1" applyFill="1" applyAlignment="1">
      <alignment/>
    </xf>
    <xf numFmtId="2" fontId="7" fillId="34" borderId="23" xfId="0" applyNumberFormat="1" applyFont="1" applyFill="1" applyBorder="1" applyAlignment="1">
      <alignment/>
    </xf>
    <xf numFmtId="0" fontId="8" fillId="33" borderId="62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/>
    </xf>
    <xf numFmtId="2" fontId="9" fillId="34" borderId="64" xfId="0" applyNumberFormat="1" applyFont="1" applyFill="1" applyBorder="1" applyAlignment="1">
      <alignment/>
    </xf>
    <xf numFmtId="0" fontId="8" fillId="36" borderId="17" xfId="0" applyFont="1" applyFill="1" applyBorder="1" applyAlignment="1">
      <alignment wrapText="1"/>
    </xf>
    <xf numFmtId="0" fontId="8" fillId="36" borderId="64" xfId="0" applyFont="1" applyFill="1" applyBorder="1" applyAlignment="1">
      <alignment wrapText="1"/>
    </xf>
    <xf numFmtId="0" fontId="8" fillId="36" borderId="2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36" borderId="65" xfId="0" applyFont="1" applyFill="1" applyBorder="1" applyAlignment="1">
      <alignment wrapText="1"/>
    </xf>
    <xf numFmtId="0" fontId="7" fillId="33" borderId="44" xfId="0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7" fillId="34" borderId="46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34" borderId="50" xfId="0" applyNumberFormat="1" applyFont="1" applyFill="1" applyBorder="1" applyAlignment="1">
      <alignment/>
    </xf>
    <xf numFmtId="2" fontId="7" fillId="34" borderId="23" xfId="0" applyNumberFormat="1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11" fillId="36" borderId="30" xfId="0" applyFont="1" applyFill="1" applyBorder="1" applyAlignment="1">
      <alignment/>
    </xf>
    <xf numFmtId="2" fontId="9" fillId="36" borderId="34" xfId="0" applyNumberFormat="1" applyFont="1" applyFill="1" applyBorder="1" applyAlignment="1">
      <alignment/>
    </xf>
    <xf numFmtId="2" fontId="9" fillId="36" borderId="36" xfId="0" applyNumberFormat="1" applyFont="1" applyFill="1" applyBorder="1" applyAlignment="1">
      <alignment/>
    </xf>
    <xf numFmtId="2" fontId="9" fillId="36" borderId="31" xfId="0" applyNumberFormat="1" applyFont="1" applyFill="1" applyBorder="1" applyAlignment="1">
      <alignment/>
    </xf>
    <xf numFmtId="2" fontId="9" fillId="36" borderId="33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8" fillId="33" borderId="47" xfId="0" applyFont="1" applyFill="1" applyBorder="1" applyAlignment="1">
      <alignment horizontal="center" wrapText="1"/>
    </xf>
    <xf numFmtId="0" fontId="8" fillId="33" borderId="69" xfId="0" applyFont="1" applyFill="1" applyBorder="1" applyAlignment="1">
      <alignment horizontal="center" wrapText="1"/>
    </xf>
    <xf numFmtId="0" fontId="8" fillId="33" borderId="67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 wrapText="1"/>
    </xf>
    <xf numFmtId="0" fontId="8" fillId="33" borderId="70" xfId="0" applyFont="1" applyFill="1" applyBorder="1" applyAlignment="1">
      <alignment horizontal="center" wrapText="1"/>
    </xf>
    <xf numFmtId="0" fontId="8" fillId="33" borderId="62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2" fontId="8" fillId="0" borderId="71" xfId="0" applyNumberFormat="1" applyFont="1" applyFill="1" applyBorder="1" applyAlignment="1">
      <alignment horizontal="center" wrapText="1"/>
    </xf>
    <xf numFmtId="2" fontId="8" fillId="0" borderId="72" xfId="0" applyNumberFormat="1" applyFont="1" applyFill="1" applyBorder="1" applyAlignment="1">
      <alignment horizontal="center" wrapText="1"/>
    </xf>
    <xf numFmtId="2" fontId="8" fillId="0" borderId="73" xfId="0" applyNumberFormat="1" applyFont="1" applyFill="1" applyBorder="1" applyAlignment="1">
      <alignment horizontal="center" wrapText="1"/>
    </xf>
    <xf numFmtId="2" fontId="8" fillId="0" borderId="74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75" xfId="0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wrapText="1"/>
    </xf>
    <xf numFmtId="2" fontId="8" fillId="0" borderId="58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76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/>
    </xf>
    <xf numFmtId="2" fontId="7" fillId="0" borderId="71" xfId="0" applyNumberFormat="1" applyFont="1" applyFill="1" applyBorder="1" applyAlignment="1">
      <alignment horizontal="center"/>
    </xf>
    <xf numFmtId="2" fontId="7" fillId="0" borderId="72" xfId="0" applyNumberFormat="1" applyFont="1" applyFill="1" applyBorder="1" applyAlignment="1">
      <alignment horizontal="center"/>
    </xf>
    <xf numFmtId="2" fontId="7" fillId="0" borderId="73" xfId="0" applyNumberFormat="1" applyFont="1" applyFill="1" applyBorder="1" applyAlignment="1">
      <alignment horizontal="center"/>
    </xf>
    <xf numFmtId="2" fontId="7" fillId="0" borderId="7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75" xfId="0" applyNumberFormat="1" applyFont="1" applyFill="1" applyBorder="1" applyAlignment="1">
      <alignment horizontal="center"/>
    </xf>
    <xf numFmtId="2" fontId="7" fillId="0" borderId="77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78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8" fillId="33" borderId="76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wrapText="1"/>
    </xf>
    <xf numFmtId="0" fontId="10" fillId="0" borderId="31" xfId="0" applyFont="1" applyBorder="1" applyAlignment="1">
      <alignment horizontal="left"/>
    </xf>
    <xf numFmtId="2" fontId="9" fillId="0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B61" sqref="B61"/>
    </sheetView>
  </sheetViews>
  <sheetFormatPr defaultColWidth="9.140625" defaultRowHeight="12.75"/>
  <cols>
    <col min="1" max="1" width="14.421875" style="1" customWidth="1"/>
    <col min="2" max="5" width="9.7109375" style="1" customWidth="1"/>
    <col min="6" max="6" width="9.8515625" style="1" bestFit="1" customWidth="1"/>
    <col min="7" max="8" width="9.7109375" style="1" customWidth="1"/>
    <col min="9" max="9" width="10.140625" style="1" bestFit="1" customWidth="1"/>
    <col min="10" max="10" width="18.421875" style="1" bestFit="1" customWidth="1"/>
    <col min="11" max="11" width="15.7109375" style="1" bestFit="1" customWidth="1"/>
    <col min="12" max="16384" width="9.140625" style="1" customWidth="1"/>
  </cols>
  <sheetData>
    <row r="1" ht="12">
      <c r="J1" s="94" t="s">
        <v>16</v>
      </c>
    </row>
    <row r="2" spans="1:11" s="2" customFormat="1" ht="12">
      <c r="A2" s="196" t="s">
        <v>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2" customFormat="1" ht="12.75" thickBot="1">
      <c r="A3" s="197" t="s">
        <v>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3.5" customHeight="1">
      <c r="A4" s="3"/>
      <c r="B4" s="192" t="s">
        <v>10</v>
      </c>
      <c r="C4" s="193"/>
      <c r="D4" s="193"/>
      <c r="E4" s="193"/>
      <c r="F4" s="194" t="s">
        <v>11</v>
      </c>
      <c r="G4" s="188" t="s">
        <v>12</v>
      </c>
      <c r="H4" s="189"/>
      <c r="I4" s="194" t="s">
        <v>13</v>
      </c>
      <c r="J4" s="190" t="s">
        <v>14</v>
      </c>
      <c r="K4" s="190" t="s">
        <v>15</v>
      </c>
    </row>
    <row r="5" spans="1:11" ht="13.5" customHeight="1" thickBot="1">
      <c r="A5" s="5" t="s">
        <v>1</v>
      </c>
      <c r="B5" s="6"/>
      <c r="C5" s="7">
        <v>1322</v>
      </c>
      <c r="D5" s="7"/>
      <c r="E5" s="8"/>
      <c r="F5" s="195"/>
      <c r="G5" s="9"/>
      <c r="H5" s="10"/>
      <c r="I5" s="195"/>
      <c r="J5" s="191"/>
      <c r="K5" s="191"/>
    </row>
    <row r="6" spans="1:11" ht="12.75" thickBot="1">
      <c r="A6" s="97" t="s">
        <v>2</v>
      </c>
      <c r="B6" s="98">
        <f>SUM(B7:B13,B16:B19)</f>
        <v>0</v>
      </c>
      <c r="C6" s="98">
        <f aca="true" t="shared" si="0" ref="C6:K6">SUM(C7:C13,C16:C19)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</row>
    <row r="7" spans="1:11" ht="12">
      <c r="A7" s="15">
        <v>2404</v>
      </c>
      <c r="B7" s="16"/>
      <c r="C7" s="17"/>
      <c r="D7" s="17"/>
      <c r="E7" s="17"/>
      <c r="F7" s="18">
        <f>SUM(B7:E7)</f>
        <v>0</v>
      </c>
      <c r="G7" s="19"/>
      <c r="H7" s="20"/>
      <c r="I7" s="18">
        <f>SUM(G7:H7)</f>
        <v>0</v>
      </c>
      <c r="J7" s="21"/>
      <c r="K7" s="22">
        <f>SUM(F7,I7:J7)</f>
        <v>0</v>
      </c>
    </row>
    <row r="8" spans="1:11" ht="12">
      <c r="A8" s="23">
        <v>2405</v>
      </c>
      <c r="B8" s="24"/>
      <c r="C8" s="25"/>
      <c r="D8" s="25"/>
      <c r="E8" s="25"/>
      <c r="F8" s="26">
        <f aca="true" t="shared" si="1" ref="F8:F21">SUM(B8:E8)</f>
        <v>0</v>
      </c>
      <c r="G8" s="27"/>
      <c r="H8" s="28"/>
      <c r="I8" s="18">
        <f aca="true" t="shared" si="2" ref="I8:I21">SUM(G8:H8)</f>
        <v>0</v>
      </c>
      <c r="J8" s="29"/>
      <c r="K8" s="22">
        <f aca="true" t="shared" si="3" ref="K8:K21">SUM(F8,I8:J8)</f>
        <v>0</v>
      </c>
    </row>
    <row r="9" spans="1:11" ht="12">
      <c r="A9" s="23">
        <v>2406</v>
      </c>
      <c r="B9" s="24"/>
      <c r="C9" s="25"/>
      <c r="D9" s="25"/>
      <c r="E9" s="25"/>
      <c r="F9" s="26">
        <f t="shared" si="1"/>
        <v>0</v>
      </c>
      <c r="G9" s="27"/>
      <c r="H9" s="28"/>
      <c r="I9" s="18">
        <f t="shared" si="2"/>
        <v>0</v>
      </c>
      <c r="J9" s="29"/>
      <c r="K9" s="22">
        <f t="shared" si="3"/>
        <v>0</v>
      </c>
    </row>
    <row r="10" spans="1:11" ht="12">
      <c r="A10" s="23">
        <v>3619</v>
      </c>
      <c r="B10" s="30"/>
      <c r="C10" s="31"/>
      <c r="D10" s="31"/>
      <c r="E10" s="31"/>
      <c r="F10" s="26">
        <f t="shared" si="1"/>
        <v>0</v>
      </c>
      <c r="G10" s="32"/>
      <c r="H10" s="33"/>
      <c r="I10" s="18">
        <f t="shared" si="2"/>
        <v>0</v>
      </c>
      <c r="J10" s="34"/>
      <c r="K10" s="22">
        <f t="shared" si="3"/>
        <v>0</v>
      </c>
    </row>
    <row r="11" spans="1:11" ht="12">
      <c r="A11" s="23">
        <v>3701</v>
      </c>
      <c r="B11" s="24"/>
      <c r="C11" s="25"/>
      <c r="D11" s="25"/>
      <c r="E11" s="25"/>
      <c r="F11" s="26">
        <f t="shared" si="1"/>
        <v>0</v>
      </c>
      <c r="G11" s="27"/>
      <c r="H11" s="28"/>
      <c r="I11" s="18">
        <f t="shared" si="2"/>
        <v>0</v>
      </c>
      <c r="J11" s="29"/>
      <c r="K11" s="22">
        <f t="shared" si="3"/>
        <v>0</v>
      </c>
    </row>
    <row r="12" spans="1:11" ht="12">
      <c r="A12" s="23">
        <v>4501</v>
      </c>
      <c r="B12" s="24"/>
      <c r="C12" s="25"/>
      <c r="D12" s="25"/>
      <c r="E12" s="25"/>
      <c r="F12" s="26">
        <f t="shared" si="1"/>
        <v>0</v>
      </c>
      <c r="G12" s="27"/>
      <c r="H12" s="28"/>
      <c r="I12" s="18">
        <f t="shared" si="2"/>
        <v>0</v>
      </c>
      <c r="J12" s="29"/>
      <c r="K12" s="22">
        <f t="shared" si="3"/>
        <v>0</v>
      </c>
    </row>
    <row r="13" spans="1:11" ht="12">
      <c r="A13" s="95">
        <v>7600</v>
      </c>
      <c r="B13" s="96">
        <f>SUM(B14:B15)</f>
        <v>0</v>
      </c>
      <c r="C13" s="96">
        <f aca="true" t="shared" si="4" ref="C13:K13">SUM(C14:C15)</f>
        <v>0</v>
      </c>
      <c r="D13" s="96">
        <f t="shared" si="4"/>
        <v>0</v>
      </c>
      <c r="E13" s="96">
        <f t="shared" si="4"/>
        <v>0</v>
      </c>
      <c r="F13" s="96">
        <f t="shared" si="4"/>
        <v>0</v>
      </c>
      <c r="G13" s="96">
        <f t="shared" si="4"/>
        <v>0</v>
      </c>
      <c r="H13" s="96">
        <f t="shared" si="4"/>
        <v>0</v>
      </c>
      <c r="I13" s="96">
        <f t="shared" si="4"/>
        <v>0</v>
      </c>
      <c r="J13" s="96">
        <f t="shared" si="4"/>
        <v>0</v>
      </c>
      <c r="K13" s="96">
        <f t="shared" si="4"/>
        <v>0</v>
      </c>
    </row>
    <row r="14" spans="1:11" ht="12">
      <c r="A14" s="37">
        <v>7611</v>
      </c>
      <c r="B14" s="38"/>
      <c r="C14" s="39"/>
      <c r="D14" s="39"/>
      <c r="E14" s="39"/>
      <c r="F14" s="26">
        <f t="shared" si="1"/>
        <v>0</v>
      </c>
      <c r="G14" s="27"/>
      <c r="H14" s="28"/>
      <c r="I14" s="18">
        <f t="shared" si="2"/>
        <v>0</v>
      </c>
      <c r="J14" s="29"/>
      <c r="K14" s="22">
        <f t="shared" si="3"/>
        <v>0</v>
      </c>
    </row>
    <row r="15" spans="1:11" ht="12">
      <c r="A15" s="37">
        <v>7612</v>
      </c>
      <c r="B15" s="38"/>
      <c r="C15" s="39"/>
      <c r="D15" s="39"/>
      <c r="E15" s="39"/>
      <c r="F15" s="26">
        <f t="shared" si="1"/>
        <v>0</v>
      </c>
      <c r="G15" s="27"/>
      <c r="H15" s="28"/>
      <c r="I15" s="18">
        <f t="shared" si="2"/>
        <v>0</v>
      </c>
      <c r="J15" s="29"/>
      <c r="K15" s="22">
        <f t="shared" si="3"/>
        <v>0</v>
      </c>
    </row>
    <row r="16" spans="1:11" ht="12">
      <c r="A16" s="35"/>
      <c r="B16" s="30"/>
      <c r="C16" s="31"/>
      <c r="D16" s="31"/>
      <c r="E16" s="31"/>
      <c r="F16" s="26">
        <f t="shared" si="1"/>
        <v>0</v>
      </c>
      <c r="G16" s="32"/>
      <c r="H16" s="36"/>
      <c r="I16" s="18">
        <f t="shared" si="2"/>
        <v>0</v>
      </c>
      <c r="J16" s="34"/>
      <c r="K16" s="22">
        <f t="shared" si="3"/>
        <v>0</v>
      </c>
    </row>
    <row r="17" spans="1:11" ht="12">
      <c r="A17" s="23"/>
      <c r="B17" s="24"/>
      <c r="C17" s="25"/>
      <c r="D17" s="25"/>
      <c r="E17" s="25"/>
      <c r="F17" s="26">
        <f t="shared" si="1"/>
        <v>0</v>
      </c>
      <c r="G17" s="27"/>
      <c r="H17" s="28"/>
      <c r="I17" s="18">
        <f t="shared" si="2"/>
        <v>0</v>
      </c>
      <c r="J17" s="29"/>
      <c r="K17" s="22">
        <f t="shared" si="3"/>
        <v>0</v>
      </c>
    </row>
    <row r="18" spans="1:11" ht="12">
      <c r="A18" s="23"/>
      <c r="B18" s="24"/>
      <c r="C18" s="25"/>
      <c r="D18" s="25"/>
      <c r="E18" s="25"/>
      <c r="F18" s="26">
        <f t="shared" si="1"/>
        <v>0</v>
      </c>
      <c r="G18" s="27"/>
      <c r="H18" s="28"/>
      <c r="I18" s="18">
        <f t="shared" si="2"/>
        <v>0</v>
      </c>
      <c r="J18" s="29"/>
      <c r="K18" s="22">
        <f t="shared" si="3"/>
        <v>0</v>
      </c>
    </row>
    <row r="19" spans="1:11" ht="12.75" thickBot="1">
      <c r="A19" s="40">
        <v>8803</v>
      </c>
      <c r="B19" s="41"/>
      <c r="C19" s="42"/>
      <c r="D19" s="42"/>
      <c r="E19" s="42"/>
      <c r="F19" s="43">
        <f t="shared" si="1"/>
        <v>0</v>
      </c>
      <c r="G19" s="44"/>
      <c r="H19" s="45"/>
      <c r="I19" s="46">
        <f t="shared" si="2"/>
        <v>0</v>
      </c>
      <c r="J19" s="47"/>
      <c r="K19" s="22">
        <f t="shared" si="3"/>
        <v>0</v>
      </c>
    </row>
    <row r="20" spans="1:11" ht="12">
      <c r="A20" s="48" t="s">
        <v>4</v>
      </c>
      <c r="B20" s="49"/>
      <c r="C20" s="50"/>
      <c r="D20" s="50"/>
      <c r="E20" s="50"/>
      <c r="F20" s="51">
        <f t="shared" si="1"/>
        <v>0</v>
      </c>
      <c r="G20" s="52"/>
      <c r="H20" s="53"/>
      <c r="I20" s="54">
        <f t="shared" si="2"/>
        <v>0</v>
      </c>
      <c r="J20" s="55"/>
      <c r="K20" s="22">
        <f t="shared" si="3"/>
        <v>0</v>
      </c>
    </row>
    <row r="21" spans="1:11" ht="12.75" thickBot="1">
      <c r="A21" s="56" t="s">
        <v>5</v>
      </c>
      <c r="B21" s="57"/>
      <c r="C21" s="58"/>
      <c r="D21" s="58"/>
      <c r="E21" s="58"/>
      <c r="F21" s="59">
        <f t="shared" si="1"/>
        <v>0</v>
      </c>
      <c r="G21" s="60"/>
      <c r="H21" s="61"/>
      <c r="I21" s="62">
        <f t="shared" si="2"/>
        <v>0</v>
      </c>
      <c r="J21" s="63"/>
      <c r="K21" s="22">
        <f t="shared" si="3"/>
        <v>0</v>
      </c>
    </row>
    <row r="22" spans="1:11" ht="12.75" thickBot="1">
      <c r="A22" s="11" t="s">
        <v>3</v>
      </c>
      <c r="B22" s="12">
        <f aca="true" t="shared" si="5" ref="B22:K22">SUM(B23,B24,B30,B35,B52,B53)</f>
        <v>0</v>
      </c>
      <c r="C22" s="12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3">
        <f t="shared" si="5"/>
        <v>0</v>
      </c>
      <c r="K22" s="14">
        <f t="shared" si="5"/>
        <v>0</v>
      </c>
    </row>
    <row r="23" spans="1:11" ht="12">
      <c r="A23" s="64">
        <v>101</v>
      </c>
      <c r="B23" s="65"/>
      <c r="C23" s="66"/>
      <c r="D23" s="66"/>
      <c r="E23" s="66"/>
      <c r="F23" s="67">
        <f>SUM(B23:E23)</f>
        <v>0</v>
      </c>
      <c r="G23" s="68"/>
      <c r="H23" s="69"/>
      <c r="I23" s="67">
        <f>SUM(G23:H23)</f>
        <v>0</v>
      </c>
      <c r="J23" s="70"/>
      <c r="K23" s="71">
        <f>SUM(F23,I23:J23)</f>
        <v>0</v>
      </c>
    </row>
    <row r="24" spans="1:11" ht="12">
      <c r="A24" s="99">
        <v>200</v>
      </c>
      <c r="B24" s="100">
        <f>SUM(B25:B29)</f>
        <v>0</v>
      </c>
      <c r="C24" s="101">
        <f aca="true" t="shared" si="6" ref="C24:K24">SUM(C25:C29)</f>
        <v>0</v>
      </c>
      <c r="D24" s="101">
        <f t="shared" si="6"/>
        <v>0</v>
      </c>
      <c r="E24" s="101">
        <f t="shared" si="6"/>
        <v>0</v>
      </c>
      <c r="F24" s="102">
        <f>SUM(F25:F29)</f>
        <v>0</v>
      </c>
      <c r="G24" s="103">
        <f t="shared" si="6"/>
        <v>0</v>
      </c>
      <c r="H24" s="104">
        <f t="shared" si="6"/>
        <v>0</v>
      </c>
      <c r="I24" s="102">
        <f t="shared" si="6"/>
        <v>0</v>
      </c>
      <c r="J24" s="79">
        <f>SUM(J25:J29)</f>
        <v>0</v>
      </c>
      <c r="K24" s="77">
        <f t="shared" si="6"/>
        <v>0</v>
      </c>
    </row>
    <row r="25" spans="1:11" ht="12">
      <c r="A25" s="23">
        <v>201</v>
      </c>
      <c r="B25" s="24"/>
      <c r="C25" s="25"/>
      <c r="D25" s="25"/>
      <c r="E25" s="25"/>
      <c r="F25" s="26">
        <f>SUM(B25:E25)</f>
        <v>0</v>
      </c>
      <c r="G25" s="27"/>
      <c r="H25" s="78"/>
      <c r="I25" s="18">
        <f>SUM(G25:H25)</f>
        <v>0</v>
      </c>
      <c r="J25" s="29"/>
      <c r="K25" s="22">
        <f>SUM(F25,I25:J25)</f>
        <v>0</v>
      </c>
    </row>
    <row r="26" spans="1:11" ht="12">
      <c r="A26" s="23">
        <v>202</v>
      </c>
      <c r="B26" s="24"/>
      <c r="C26" s="25"/>
      <c r="D26" s="25"/>
      <c r="E26" s="25"/>
      <c r="F26" s="26">
        <f>SUM(B26:E26)</f>
        <v>0</v>
      </c>
      <c r="G26" s="27"/>
      <c r="H26" s="78"/>
      <c r="I26" s="18">
        <f>SUM(G26:H26)</f>
        <v>0</v>
      </c>
      <c r="J26" s="29"/>
      <c r="K26" s="22">
        <f>SUM(F26,I26:J26)</f>
        <v>0</v>
      </c>
    </row>
    <row r="27" spans="1:11" ht="12">
      <c r="A27" s="23">
        <v>205</v>
      </c>
      <c r="B27" s="24"/>
      <c r="C27" s="25"/>
      <c r="D27" s="25"/>
      <c r="E27" s="25"/>
      <c r="F27" s="26">
        <f>SUM(B27:E27)</f>
        <v>0</v>
      </c>
      <c r="G27" s="27"/>
      <c r="H27" s="78"/>
      <c r="I27" s="18">
        <f>SUM(G27:H27)</f>
        <v>0</v>
      </c>
      <c r="J27" s="29"/>
      <c r="K27" s="22">
        <f>SUM(F27,I27:J27)</f>
        <v>0</v>
      </c>
    </row>
    <row r="28" spans="1:11" ht="12">
      <c r="A28" s="23">
        <v>208</v>
      </c>
      <c r="B28" s="24"/>
      <c r="C28" s="25"/>
      <c r="D28" s="25"/>
      <c r="E28" s="25"/>
      <c r="F28" s="26">
        <f>SUM(B28:E28)</f>
        <v>0</v>
      </c>
      <c r="G28" s="27"/>
      <c r="H28" s="78"/>
      <c r="I28" s="18">
        <f>SUM(G28:H28)</f>
        <v>0</v>
      </c>
      <c r="J28" s="29"/>
      <c r="K28" s="22">
        <f>SUM(F28,I28:J28)</f>
        <v>0</v>
      </c>
    </row>
    <row r="29" spans="1:11" ht="12">
      <c r="A29" s="23">
        <v>209</v>
      </c>
      <c r="B29" s="24"/>
      <c r="C29" s="25"/>
      <c r="D29" s="25"/>
      <c r="E29" s="25"/>
      <c r="F29" s="26">
        <f>SUM(B29:E29)</f>
        <v>0</v>
      </c>
      <c r="G29" s="27"/>
      <c r="H29" s="78"/>
      <c r="I29" s="18">
        <f>SUM(G29:H29)</f>
        <v>0</v>
      </c>
      <c r="J29" s="29"/>
      <c r="K29" s="22">
        <f>SUM(F29,I29:J29)</f>
        <v>0</v>
      </c>
    </row>
    <row r="30" spans="1:11" ht="12">
      <c r="A30" s="99">
        <v>500</v>
      </c>
      <c r="B30" s="100">
        <f>SUM(B31:B34)</f>
        <v>0</v>
      </c>
      <c r="C30" s="101">
        <f aca="true" t="shared" si="7" ref="C30:K30">SUM(C31:C34)</f>
        <v>0</v>
      </c>
      <c r="D30" s="101">
        <f t="shared" si="7"/>
        <v>0</v>
      </c>
      <c r="E30" s="101">
        <f t="shared" si="7"/>
        <v>0</v>
      </c>
      <c r="F30" s="102">
        <f>SUM(F31:F34)</f>
        <v>0</v>
      </c>
      <c r="G30" s="103">
        <f t="shared" si="7"/>
        <v>0</v>
      </c>
      <c r="H30" s="104">
        <f t="shared" si="7"/>
        <v>0</v>
      </c>
      <c r="I30" s="102">
        <f t="shared" si="7"/>
        <v>0</v>
      </c>
      <c r="J30" s="79">
        <f>SUM(J31:J34)</f>
        <v>0</v>
      </c>
      <c r="K30" s="77">
        <f t="shared" si="7"/>
        <v>0</v>
      </c>
    </row>
    <row r="31" spans="1:11" ht="12">
      <c r="A31" s="23">
        <v>551</v>
      </c>
      <c r="B31" s="24"/>
      <c r="C31" s="25"/>
      <c r="D31" s="25"/>
      <c r="E31" s="25"/>
      <c r="F31" s="26">
        <f>SUM(B31:E31)</f>
        <v>0</v>
      </c>
      <c r="G31" s="27"/>
      <c r="H31" s="78"/>
      <c r="I31" s="18">
        <f>SUM(G31:H31)</f>
        <v>0</v>
      </c>
      <c r="J31" s="29"/>
      <c r="K31" s="22">
        <f>SUM(F31,I31:J31)</f>
        <v>0</v>
      </c>
    </row>
    <row r="32" spans="1:11" ht="12">
      <c r="A32" s="23">
        <v>552</v>
      </c>
      <c r="B32" s="24"/>
      <c r="C32" s="25"/>
      <c r="D32" s="25"/>
      <c r="E32" s="25"/>
      <c r="F32" s="26">
        <f>SUM(B32:E32)</f>
        <v>0</v>
      </c>
      <c r="G32" s="27"/>
      <c r="H32" s="78"/>
      <c r="I32" s="18">
        <f>SUM(G32:H32)</f>
        <v>0</v>
      </c>
      <c r="J32" s="29"/>
      <c r="K32" s="22">
        <f>SUM(F32,I32:J32)</f>
        <v>0</v>
      </c>
    </row>
    <row r="33" spans="1:11" ht="12">
      <c r="A33" s="23">
        <v>560</v>
      </c>
      <c r="B33" s="24"/>
      <c r="C33" s="25"/>
      <c r="D33" s="25"/>
      <c r="E33" s="25"/>
      <c r="F33" s="26">
        <f>SUM(B33:E33)</f>
        <v>0</v>
      </c>
      <c r="G33" s="27"/>
      <c r="H33" s="78"/>
      <c r="I33" s="18">
        <f>SUM(G33:H33)</f>
        <v>0</v>
      </c>
      <c r="J33" s="29"/>
      <c r="K33" s="22">
        <f>SUM(F33,I33:J33)</f>
        <v>0</v>
      </c>
    </row>
    <row r="34" spans="1:11" ht="12">
      <c r="A34" s="23">
        <v>580</v>
      </c>
      <c r="B34" s="24"/>
      <c r="C34" s="25"/>
      <c r="D34" s="25"/>
      <c r="E34" s="25"/>
      <c r="F34" s="26">
        <f>SUM(B34:E34)</f>
        <v>0</v>
      </c>
      <c r="G34" s="27"/>
      <c r="H34" s="78"/>
      <c r="I34" s="18">
        <f>SUM(G34:H34)</f>
        <v>0</v>
      </c>
      <c r="J34" s="29"/>
      <c r="K34" s="22">
        <f>SUM(F34,I34:J34)</f>
        <v>0</v>
      </c>
    </row>
    <row r="35" spans="1:11" ht="12">
      <c r="A35" s="99">
        <v>1000</v>
      </c>
      <c r="B35" s="100">
        <f>SUM(B36,B40:B51)</f>
        <v>0</v>
      </c>
      <c r="C35" s="100">
        <f aca="true" t="shared" si="8" ref="C35:K35">SUM(C36,C40:C51)</f>
        <v>0</v>
      </c>
      <c r="D35" s="100">
        <f t="shared" si="8"/>
        <v>0</v>
      </c>
      <c r="E35" s="100">
        <f t="shared" si="8"/>
        <v>0</v>
      </c>
      <c r="F35" s="100">
        <f t="shared" si="8"/>
        <v>0</v>
      </c>
      <c r="G35" s="100">
        <f t="shared" si="8"/>
        <v>0</v>
      </c>
      <c r="H35" s="100">
        <f t="shared" si="8"/>
        <v>0</v>
      </c>
      <c r="I35" s="100">
        <f t="shared" si="8"/>
        <v>0</v>
      </c>
      <c r="J35" s="100">
        <f t="shared" si="8"/>
        <v>0</v>
      </c>
      <c r="K35" s="79">
        <f t="shared" si="8"/>
        <v>0</v>
      </c>
    </row>
    <row r="36" spans="1:11" ht="12.75" thickBot="1">
      <c r="A36" s="80">
        <v>1011</v>
      </c>
      <c r="B36" s="60"/>
      <c r="C36" s="81"/>
      <c r="D36" s="81"/>
      <c r="E36" s="81"/>
      <c r="F36" s="82">
        <f aca="true" t="shared" si="9" ref="F36:F52">SUM(B36:E36)</f>
        <v>0</v>
      </c>
      <c r="G36" s="83"/>
      <c r="H36" s="84"/>
      <c r="I36" s="62">
        <f aca="true" t="shared" si="10" ref="I36:I52">SUM(G36:H36)</f>
        <v>0</v>
      </c>
      <c r="J36" s="63"/>
      <c r="K36" s="85">
        <f aca="true" t="shared" si="11" ref="K36:K52">SUM(F36,I36:J36)</f>
        <v>0</v>
      </c>
    </row>
    <row r="37" spans="1:11" ht="12.75" thickBo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3.5" customHeight="1">
      <c r="A38" s="3"/>
      <c r="B38" s="192" t="s">
        <v>10</v>
      </c>
      <c r="C38" s="193"/>
      <c r="D38" s="193"/>
      <c r="E38" s="193"/>
      <c r="F38" s="194" t="s">
        <v>11</v>
      </c>
      <c r="G38" s="188" t="s">
        <v>12</v>
      </c>
      <c r="H38" s="189"/>
      <c r="I38" s="194" t="s">
        <v>13</v>
      </c>
      <c r="J38" s="4" t="s">
        <v>14</v>
      </c>
      <c r="K38" s="190" t="s">
        <v>15</v>
      </c>
    </row>
    <row r="39" spans="1:11" ht="13.5" customHeight="1" thickBot="1">
      <c r="A39" s="5" t="s">
        <v>1</v>
      </c>
      <c r="B39" s="6"/>
      <c r="C39" s="7">
        <v>1322</v>
      </c>
      <c r="D39" s="7"/>
      <c r="E39" s="8"/>
      <c r="F39" s="195"/>
      <c r="G39" s="88"/>
      <c r="H39" s="89"/>
      <c r="I39" s="195"/>
      <c r="J39" s="90"/>
      <c r="K39" s="191"/>
    </row>
    <row r="40" spans="1:11" ht="12">
      <c r="A40" s="15">
        <v>1012</v>
      </c>
      <c r="B40" s="16"/>
      <c r="C40" s="17"/>
      <c r="D40" s="17"/>
      <c r="E40" s="17"/>
      <c r="F40" s="18">
        <f t="shared" si="9"/>
        <v>0</v>
      </c>
      <c r="G40" s="19"/>
      <c r="H40" s="91"/>
      <c r="I40" s="18">
        <f t="shared" si="10"/>
        <v>0</v>
      </c>
      <c r="J40" s="21"/>
      <c r="K40" s="22">
        <f t="shared" si="11"/>
        <v>0</v>
      </c>
    </row>
    <row r="41" spans="1:11" ht="12">
      <c r="A41" s="23">
        <v>1013</v>
      </c>
      <c r="B41" s="24"/>
      <c r="C41" s="25"/>
      <c r="D41" s="25"/>
      <c r="E41" s="25"/>
      <c r="F41" s="26">
        <f t="shared" si="9"/>
        <v>0</v>
      </c>
      <c r="G41" s="27"/>
      <c r="H41" s="78"/>
      <c r="I41" s="18">
        <f t="shared" si="10"/>
        <v>0</v>
      </c>
      <c r="J41" s="29"/>
      <c r="K41" s="22">
        <f t="shared" si="11"/>
        <v>0</v>
      </c>
    </row>
    <row r="42" spans="1:11" ht="12">
      <c r="A42" s="23">
        <v>1014</v>
      </c>
      <c r="B42" s="24"/>
      <c r="C42" s="25"/>
      <c r="D42" s="25"/>
      <c r="E42" s="25"/>
      <c r="F42" s="26">
        <f t="shared" si="9"/>
        <v>0</v>
      </c>
      <c r="G42" s="27"/>
      <c r="H42" s="78"/>
      <c r="I42" s="18">
        <f t="shared" si="10"/>
        <v>0</v>
      </c>
      <c r="J42" s="29"/>
      <c r="K42" s="22">
        <f t="shared" si="11"/>
        <v>0</v>
      </c>
    </row>
    <row r="43" spans="1:11" ht="12">
      <c r="A43" s="23">
        <v>1015</v>
      </c>
      <c r="B43" s="24"/>
      <c r="C43" s="25"/>
      <c r="D43" s="25"/>
      <c r="E43" s="25"/>
      <c r="F43" s="26">
        <f t="shared" si="9"/>
        <v>0</v>
      </c>
      <c r="G43" s="27"/>
      <c r="H43" s="78"/>
      <c r="I43" s="18">
        <f t="shared" si="10"/>
        <v>0</v>
      </c>
      <c r="J43" s="29"/>
      <c r="K43" s="22">
        <f t="shared" si="11"/>
        <v>0</v>
      </c>
    </row>
    <row r="44" spans="1:11" ht="12">
      <c r="A44" s="23">
        <v>1016</v>
      </c>
      <c r="B44" s="24"/>
      <c r="C44" s="25"/>
      <c r="D44" s="25"/>
      <c r="E44" s="25"/>
      <c r="F44" s="26">
        <f t="shared" si="9"/>
        <v>0</v>
      </c>
      <c r="G44" s="27"/>
      <c r="H44" s="78"/>
      <c r="I44" s="18">
        <f t="shared" si="10"/>
        <v>0</v>
      </c>
      <c r="J44" s="29"/>
      <c r="K44" s="22">
        <f t="shared" si="11"/>
        <v>0</v>
      </c>
    </row>
    <row r="45" spans="1:11" ht="12">
      <c r="A45" s="23">
        <v>1020</v>
      </c>
      <c r="B45" s="24"/>
      <c r="C45" s="25"/>
      <c r="D45" s="25"/>
      <c r="E45" s="25"/>
      <c r="F45" s="26">
        <f t="shared" si="9"/>
        <v>0</v>
      </c>
      <c r="G45" s="27"/>
      <c r="H45" s="78"/>
      <c r="I45" s="18">
        <f t="shared" si="10"/>
        <v>0</v>
      </c>
      <c r="J45" s="29"/>
      <c r="K45" s="22">
        <f t="shared" si="11"/>
        <v>0</v>
      </c>
    </row>
    <row r="46" spans="1:11" ht="12">
      <c r="A46" s="23">
        <v>1030</v>
      </c>
      <c r="B46" s="24"/>
      <c r="C46" s="25"/>
      <c r="D46" s="25"/>
      <c r="E46" s="25"/>
      <c r="F46" s="26">
        <f t="shared" si="9"/>
        <v>0</v>
      </c>
      <c r="G46" s="27"/>
      <c r="H46" s="78"/>
      <c r="I46" s="18">
        <f t="shared" si="10"/>
        <v>0</v>
      </c>
      <c r="J46" s="29"/>
      <c r="K46" s="22">
        <f t="shared" si="11"/>
        <v>0</v>
      </c>
    </row>
    <row r="47" spans="1:11" ht="12">
      <c r="A47" s="23">
        <v>1040</v>
      </c>
      <c r="B47" s="24"/>
      <c r="C47" s="25"/>
      <c r="D47" s="25"/>
      <c r="E47" s="25"/>
      <c r="F47" s="26">
        <f t="shared" si="9"/>
        <v>0</v>
      </c>
      <c r="G47" s="27"/>
      <c r="H47" s="78"/>
      <c r="I47" s="18">
        <f t="shared" si="10"/>
        <v>0</v>
      </c>
      <c r="J47" s="29"/>
      <c r="K47" s="22">
        <f t="shared" si="11"/>
        <v>0</v>
      </c>
    </row>
    <row r="48" spans="1:11" ht="12">
      <c r="A48" s="23">
        <v>1051</v>
      </c>
      <c r="B48" s="24"/>
      <c r="C48" s="25"/>
      <c r="D48" s="25"/>
      <c r="E48" s="25"/>
      <c r="F48" s="26">
        <f t="shared" si="9"/>
        <v>0</v>
      </c>
      <c r="G48" s="27"/>
      <c r="H48" s="78"/>
      <c r="I48" s="18">
        <f t="shared" si="10"/>
        <v>0</v>
      </c>
      <c r="J48" s="29"/>
      <c r="K48" s="22">
        <f t="shared" si="11"/>
        <v>0</v>
      </c>
    </row>
    <row r="49" spans="1:11" ht="12">
      <c r="A49" s="23">
        <v>1091</v>
      </c>
      <c r="B49" s="24"/>
      <c r="C49" s="25"/>
      <c r="D49" s="25"/>
      <c r="E49" s="25"/>
      <c r="F49" s="26">
        <f t="shared" si="9"/>
        <v>0</v>
      </c>
      <c r="G49" s="27"/>
      <c r="H49" s="78"/>
      <c r="I49" s="18">
        <f t="shared" si="10"/>
        <v>0</v>
      </c>
      <c r="J49" s="29"/>
      <c r="K49" s="22">
        <f t="shared" si="11"/>
        <v>0</v>
      </c>
    </row>
    <row r="50" spans="1:11" ht="12">
      <c r="A50" s="23">
        <v>1098</v>
      </c>
      <c r="B50" s="24"/>
      <c r="C50" s="25"/>
      <c r="D50" s="25"/>
      <c r="E50" s="25"/>
      <c r="F50" s="26">
        <f t="shared" si="9"/>
        <v>0</v>
      </c>
      <c r="G50" s="27"/>
      <c r="H50" s="78"/>
      <c r="I50" s="18">
        <f t="shared" si="10"/>
        <v>0</v>
      </c>
      <c r="J50" s="29"/>
      <c r="K50" s="22">
        <f t="shared" si="11"/>
        <v>0</v>
      </c>
    </row>
    <row r="51" spans="1:11" ht="12">
      <c r="A51" s="23"/>
      <c r="B51" s="24"/>
      <c r="C51" s="25"/>
      <c r="D51" s="25"/>
      <c r="E51" s="25"/>
      <c r="F51" s="26">
        <f t="shared" si="9"/>
        <v>0</v>
      </c>
      <c r="G51" s="27"/>
      <c r="H51" s="78"/>
      <c r="I51" s="18">
        <f t="shared" si="10"/>
        <v>0</v>
      </c>
      <c r="J51" s="29"/>
      <c r="K51" s="22">
        <f t="shared" si="11"/>
        <v>0</v>
      </c>
    </row>
    <row r="52" spans="1:11" ht="12">
      <c r="A52" s="72">
        <v>4000</v>
      </c>
      <c r="B52" s="73"/>
      <c r="C52" s="74"/>
      <c r="D52" s="74"/>
      <c r="E52" s="74"/>
      <c r="F52" s="92">
        <f t="shared" si="9"/>
        <v>0</v>
      </c>
      <c r="G52" s="75"/>
      <c r="H52" s="93"/>
      <c r="I52" s="18">
        <f t="shared" si="10"/>
        <v>0</v>
      </c>
      <c r="J52" s="76"/>
      <c r="K52" s="71">
        <f t="shared" si="11"/>
        <v>0</v>
      </c>
    </row>
    <row r="53" spans="1:11" ht="12">
      <c r="A53" s="99">
        <v>5000</v>
      </c>
      <c r="B53" s="100">
        <f>SUM(B54:B58)</f>
        <v>0</v>
      </c>
      <c r="C53" s="101">
        <f aca="true" t="shared" si="12" ref="C53:K53">SUM(C54:C58)</f>
        <v>0</v>
      </c>
      <c r="D53" s="101">
        <f t="shared" si="12"/>
        <v>0</v>
      </c>
      <c r="E53" s="101">
        <f t="shared" si="12"/>
        <v>0</v>
      </c>
      <c r="F53" s="102">
        <f>SUM(F54:F58)</f>
        <v>0</v>
      </c>
      <c r="G53" s="103">
        <f t="shared" si="12"/>
        <v>0</v>
      </c>
      <c r="H53" s="104">
        <f t="shared" si="12"/>
        <v>0</v>
      </c>
      <c r="I53" s="102">
        <f t="shared" si="12"/>
        <v>0</v>
      </c>
      <c r="J53" s="79">
        <f>SUM(J54:J58)</f>
        <v>0</v>
      </c>
      <c r="K53" s="77">
        <f t="shared" si="12"/>
        <v>0</v>
      </c>
    </row>
    <row r="54" spans="1:11" ht="12">
      <c r="A54" s="23">
        <v>5100</v>
      </c>
      <c r="B54" s="24"/>
      <c r="C54" s="25"/>
      <c r="D54" s="25"/>
      <c r="E54" s="25"/>
      <c r="F54" s="26">
        <f>SUM(B54:E54)</f>
        <v>0</v>
      </c>
      <c r="G54" s="27"/>
      <c r="H54" s="28"/>
      <c r="I54" s="18">
        <f>SUM(G54:H54)</f>
        <v>0</v>
      </c>
      <c r="J54" s="29"/>
      <c r="K54" s="22">
        <f>SUM(F54,I54:J54)</f>
        <v>0</v>
      </c>
    </row>
    <row r="55" spans="1:11" ht="12">
      <c r="A55" s="23">
        <v>5201</v>
      </c>
      <c r="B55" s="24"/>
      <c r="C55" s="25"/>
      <c r="D55" s="25"/>
      <c r="E55" s="25"/>
      <c r="F55" s="26">
        <f>SUM(B55:E55)</f>
        <v>0</v>
      </c>
      <c r="G55" s="27"/>
      <c r="H55" s="28"/>
      <c r="I55" s="18">
        <f>SUM(G55:H55)</f>
        <v>0</v>
      </c>
      <c r="J55" s="29"/>
      <c r="K55" s="22">
        <f>SUM(F55,I55:J55)</f>
        <v>0</v>
      </c>
    </row>
    <row r="56" spans="1:11" ht="12">
      <c r="A56" s="23"/>
      <c r="B56" s="24"/>
      <c r="C56" s="25"/>
      <c r="D56" s="25"/>
      <c r="E56" s="25"/>
      <c r="F56" s="26">
        <f>SUM(B56:E56)</f>
        <v>0</v>
      </c>
      <c r="G56" s="27"/>
      <c r="H56" s="28"/>
      <c r="I56" s="18">
        <f>SUM(G56:H56)</f>
        <v>0</v>
      </c>
      <c r="J56" s="29"/>
      <c r="K56" s="22">
        <f>SUM(F56,I56:J56)</f>
        <v>0</v>
      </c>
    </row>
    <row r="57" spans="1:11" ht="12">
      <c r="A57" s="23"/>
      <c r="B57" s="24"/>
      <c r="C57" s="25"/>
      <c r="D57" s="25"/>
      <c r="E57" s="25"/>
      <c r="F57" s="26">
        <f>SUM(B57:E57)</f>
        <v>0</v>
      </c>
      <c r="G57" s="27"/>
      <c r="H57" s="28"/>
      <c r="I57" s="18">
        <f>SUM(G57:H57)</f>
        <v>0</v>
      </c>
      <c r="J57" s="29"/>
      <c r="K57" s="22">
        <f>SUM(F57,I57:J57)</f>
        <v>0</v>
      </c>
    </row>
    <row r="58" spans="1:11" ht="12.75" thickBot="1">
      <c r="A58" s="40"/>
      <c r="B58" s="41"/>
      <c r="C58" s="42"/>
      <c r="D58" s="42"/>
      <c r="E58" s="42"/>
      <c r="F58" s="43">
        <f>SUM(B58:E58)</f>
        <v>0</v>
      </c>
      <c r="G58" s="44"/>
      <c r="H58" s="45"/>
      <c r="I58" s="46">
        <f>SUM(G58:H58)</f>
        <v>0</v>
      </c>
      <c r="J58" s="47"/>
      <c r="K58" s="22">
        <f>SUM(F58,I58:J58)</f>
        <v>0</v>
      </c>
    </row>
    <row r="59" spans="1:11" ht="12.75" thickBot="1">
      <c r="A59" s="105" t="s">
        <v>0</v>
      </c>
      <c r="B59" s="106">
        <f>SUM(B6+B20-B21-B22)</f>
        <v>0</v>
      </c>
      <c r="C59" s="106">
        <f aca="true" t="shared" si="13" ref="C59:K59">SUM(C6+C20-C21-C22)</f>
        <v>0</v>
      </c>
      <c r="D59" s="106">
        <f t="shared" si="13"/>
        <v>0</v>
      </c>
      <c r="E59" s="106">
        <f t="shared" si="13"/>
        <v>0</v>
      </c>
      <c r="F59" s="106">
        <f t="shared" si="13"/>
        <v>0</v>
      </c>
      <c r="G59" s="106">
        <f t="shared" si="13"/>
        <v>0</v>
      </c>
      <c r="H59" s="106">
        <f t="shared" si="13"/>
        <v>0</v>
      </c>
      <c r="I59" s="106">
        <f t="shared" si="13"/>
        <v>0</v>
      </c>
      <c r="J59" s="106">
        <f t="shared" si="13"/>
        <v>0</v>
      </c>
      <c r="K59" s="106">
        <f t="shared" si="13"/>
        <v>0</v>
      </c>
    </row>
    <row r="61" s="94" customFormat="1" ht="12">
      <c r="A61" s="94" t="s">
        <v>17</v>
      </c>
    </row>
    <row r="64" spans="4:7" ht="12">
      <c r="D64" s="107" t="s">
        <v>18</v>
      </c>
      <c r="E64" s="107"/>
      <c r="F64" s="107"/>
      <c r="G64" s="107"/>
    </row>
    <row r="65" spans="4:7" ht="12">
      <c r="D65" s="108" t="s">
        <v>19</v>
      </c>
      <c r="E65" s="108"/>
      <c r="F65" s="108"/>
      <c r="G65" s="108"/>
    </row>
    <row r="66" ht="12">
      <c r="D66" s="109" t="s">
        <v>20</v>
      </c>
    </row>
    <row r="69" ht="12">
      <c r="A69" s="1" t="s">
        <v>6</v>
      </c>
    </row>
    <row r="71" ht="12">
      <c r="A71" s="1" t="s">
        <v>7</v>
      </c>
    </row>
  </sheetData>
  <sheetProtection/>
  <mergeCells count="13">
    <mergeCell ref="A2:K2"/>
    <mergeCell ref="A3:K3"/>
    <mergeCell ref="F4:F5"/>
    <mergeCell ref="B4:E4"/>
    <mergeCell ref="I4:I5"/>
    <mergeCell ref="G4:H4"/>
    <mergeCell ref="K4:K5"/>
    <mergeCell ref="J4:J5"/>
    <mergeCell ref="K38:K39"/>
    <mergeCell ref="B38:E38"/>
    <mergeCell ref="F38:F39"/>
    <mergeCell ref="G38:H38"/>
    <mergeCell ref="I38:I3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0">
      <selection activeCell="G34" sqref="G34"/>
    </sheetView>
  </sheetViews>
  <sheetFormatPr defaultColWidth="9.140625" defaultRowHeight="12.75"/>
  <cols>
    <col min="1" max="1" width="14.421875" style="110" customWidth="1"/>
    <col min="2" max="4" width="9.7109375" style="110" customWidth="1"/>
    <col min="5" max="5" width="9.8515625" style="110" bestFit="1" customWidth="1"/>
    <col min="6" max="8" width="9.7109375" style="110" customWidth="1"/>
    <col min="9" max="9" width="10.140625" style="110" bestFit="1" customWidth="1"/>
    <col min="10" max="10" width="12.421875" style="110" customWidth="1"/>
    <col min="11" max="11" width="11.7109375" style="110" customWidth="1"/>
    <col min="12" max="12" width="15.7109375" style="110" bestFit="1" customWidth="1"/>
    <col min="13" max="16384" width="9.140625" style="110" customWidth="1"/>
  </cols>
  <sheetData>
    <row r="1" spans="1:12" s="112" customFormat="1" ht="11.25">
      <c r="A1" s="219" t="s">
        <v>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12" customFormat="1" ht="12" thickBot="1">
      <c r="A2" s="220" t="s">
        <v>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34.5" thickBot="1">
      <c r="A3" s="185" t="s">
        <v>2</v>
      </c>
      <c r="B3" s="236" t="s">
        <v>10</v>
      </c>
      <c r="C3" s="237"/>
      <c r="D3" s="238"/>
      <c r="E3" s="150" t="s">
        <v>22</v>
      </c>
      <c r="F3" s="224" t="s">
        <v>12</v>
      </c>
      <c r="G3" s="225"/>
      <c r="H3" s="225"/>
      <c r="I3" s="225"/>
      <c r="J3" s="226"/>
      <c r="K3" s="150" t="s">
        <v>23</v>
      </c>
      <c r="L3" s="156" t="s">
        <v>27</v>
      </c>
    </row>
    <row r="4" spans="1:12" s="116" customFormat="1" ht="13.5" customHeight="1" thickBot="1">
      <c r="A4" s="113" t="s">
        <v>21</v>
      </c>
      <c r="B4" s="157"/>
      <c r="C4" s="158"/>
      <c r="D4" s="158"/>
      <c r="E4" s="114">
        <f>SUM(E5:E15)</f>
        <v>421695</v>
      </c>
      <c r="F4" s="221"/>
      <c r="G4" s="222"/>
      <c r="H4" s="222"/>
      <c r="I4" s="222"/>
      <c r="J4" s="223"/>
      <c r="K4" s="114">
        <f>SUM(K5:K15)</f>
        <v>114792</v>
      </c>
      <c r="L4" s="114">
        <f>SUM(L5:L15)</f>
        <v>536487</v>
      </c>
    </row>
    <row r="5" spans="1:12" ht="12.75" customHeight="1">
      <c r="A5" s="164">
        <v>2404</v>
      </c>
      <c r="B5" s="227"/>
      <c r="C5" s="228"/>
      <c r="D5" s="229"/>
      <c r="E5" s="165"/>
      <c r="F5" s="227"/>
      <c r="G5" s="228"/>
      <c r="H5" s="228"/>
      <c r="I5" s="228"/>
      <c r="J5" s="229"/>
      <c r="K5" s="165">
        <v>114</v>
      </c>
      <c r="L5" s="166">
        <f aca="true" t="shared" si="0" ref="L5:L19">SUM(E5,K5)</f>
        <v>114</v>
      </c>
    </row>
    <row r="6" spans="1:12" ht="12.75" customHeight="1">
      <c r="A6" s="120">
        <v>2405</v>
      </c>
      <c r="B6" s="230"/>
      <c r="C6" s="231"/>
      <c r="D6" s="232"/>
      <c r="E6" s="121"/>
      <c r="F6" s="230"/>
      <c r="G6" s="231"/>
      <c r="H6" s="231"/>
      <c r="I6" s="231"/>
      <c r="J6" s="232"/>
      <c r="K6" s="121"/>
      <c r="L6" s="122">
        <f t="shared" si="0"/>
        <v>0</v>
      </c>
    </row>
    <row r="7" spans="1:12" ht="12.75" customHeight="1">
      <c r="A7" s="120">
        <v>2802</v>
      </c>
      <c r="B7" s="230"/>
      <c r="C7" s="231"/>
      <c r="D7" s="232"/>
      <c r="E7" s="121"/>
      <c r="F7" s="230"/>
      <c r="G7" s="231"/>
      <c r="H7" s="231"/>
      <c r="I7" s="231"/>
      <c r="J7" s="232"/>
      <c r="K7" s="121"/>
      <c r="L7" s="122">
        <f t="shared" si="0"/>
        <v>0</v>
      </c>
    </row>
    <row r="8" spans="1:12" ht="12.75" customHeight="1">
      <c r="A8" s="120">
        <v>3619</v>
      </c>
      <c r="B8" s="230"/>
      <c r="C8" s="231"/>
      <c r="D8" s="232"/>
      <c r="E8" s="121"/>
      <c r="F8" s="230"/>
      <c r="G8" s="231"/>
      <c r="H8" s="231"/>
      <c r="I8" s="231"/>
      <c r="J8" s="232"/>
      <c r="K8" s="121"/>
      <c r="L8" s="122">
        <f t="shared" si="0"/>
        <v>0</v>
      </c>
    </row>
    <row r="9" spans="1:12" ht="12.75" customHeight="1">
      <c r="A9" s="120">
        <v>3702</v>
      </c>
      <c r="B9" s="230"/>
      <c r="C9" s="231"/>
      <c r="D9" s="232"/>
      <c r="E9" s="121"/>
      <c r="F9" s="230"/>
      <c r="G9" s="231"/>
      <c r="H9" s="231"/>
      <c r="I9" s="231"/>
      <c r="J9" s="232"/>
      <c r="K9" s="121"/>
      <c r="L9" s="122">
        <f t="shared" si="0"/>
        <v>0</v>
      </c>
    </row>
    <row r="10" spans="1:12" ht="12.75" customHeight="1">
      <c r="A10" s="120">
        <v>4501</v>
      </c>
      <c r="B10" s="230"/>
      <c r="C10" s="231"/>
      <c r="D10" s="232"/>
      <c r="E10" s="121"/>
      <c r="F10" s="230"/>
      <c r="G10" s="231"/>
      <c r="H10" s="231"/>
      <c r="I10" s="231"/>
      <c r="J10" s="232"/>
      <c r="K10" s="121"/>
      <c r="L10" s="122">
        <f t="shared" si="0"/>
        <v>0</v>
      </c>
    </row>
    <row r="11" spans="1:12" ht="12.75" customHeight="1">
      <c r="A11" s="120">
        <v>6101</v>
      </c>
      <c r="B11" s="230"/>
      <c r="C11" s="231"/>
      <c r="D11" s="232"/>
      <c r="E11" s="121">
        <v>45</v>
      </c>
      <c r="F11" s="230"/>
      <c r="G11" s="231"/>
      <c r="H11" s="231"/>
      <c r="I11" s="231"/>
      <c r="J11" s="232"/>
      <c r="K11" s="121"/>
      <c r="L11" s="122">
        <f t="shared" si="0"/>
        <v>45</v>
      </c>
    </row>
    <row r="12" spans="1:12" ht="12.75" customHeight="1">
      <c r="A12" s="126" t="s">
        <v>33</v>
      </c>
      <c r="B12" s="230"/>
      <c r="C12" s="231"/>
      <c r="D12" s="232"/>
      <c r="E12" s="121">
        <v>421650</v>
      </c>
      <c r="F12" s="230"/>
      <c r="G12" s="231"/>
      <c r="H12" s="231"/>
      <c r="I12" s="231"/>
      <c r="J12" s="232"/>
      <c r="K12" s="121">
        <v>114678</v>
      </c>
      <c r="L12" s="122">
        <f t="shared" si="0"/>
        <v>536328</v>
      </c>
    </row>
    <row r="13" spans="1:12" ht="12.75" customHeight="1">
      <c r="A13" s="126" t="s">
        <v>56</v>
      </c>
      <c r="B13" s="230"/>
      <c r="C13" s="231"/>
      <c r="D13" s="232"/>
      <c r="E13" s="121"/>
      <c r="F13" s="230"/>
      <c r="G13" s="231"/>
      <c r="H13" s="231"/>
      <c r="I13" s="231"/>
      <c r="J13" s="232"/>
      <c r="K13" s="121"/>
      <c r="L13" s="122">
        <f t="shared" si="0"/>
        <v>0</v>
      </c>
    </row>
    <row r="14" spans="1:12" s="111" customFormat="1" ht="12.75" customHeight="1">
      <c r="A14" s="123" t="s">
        <v>42</v>
      </c>
      <c r="B14" s="230"/>
      <c r="C14" s="231"/>
      <c r="D14" s="232"/>
      <c r="E14" s="143"/>
      <c r="F14" s="230"/>
      <c r="G14" s="231"/>
      <c r="H14" s="231"/>
      <c r="I14" s="231"/>
      <c r="J14" s="232"/>
      <c r="K14" s="143"/>
      <c r="L14" s="122">
        <f t="shared" si="0"/>
        <v>0</v>
      </c>
    </row>
    <row r="15" spans="1:12" ht="13.5" customHeight="1" thickBot="1">
      <c r="A15" s="167" t="s">
        <v>36</v>
      </c>
      <c r="B15" s="233"/>
      <c r="C15" s="234"/>
      <c r="D15" s="235"/>
      <c r="E15" s="168"/>
      <c r="F15" s="233"/>
      <c r="G15" s="234"/>
      <c r="H15" s="234"/>
      <c r="I15" s="234"/>
      <c r="J15" s="235"/>
      <c r="K15" s="168"/>
      <c r="L15" s="169">
        <f t="shared" si="0"/>
        <v>0</v>
      </c>
    </row>
    <row r="16" spans="1:12" s="111" customFormat="1" ht="12.75" customHeight="1">
      <c r="A16" s="130" t="s">
        <v>35</v>
      </c>
      <c r="B16" s="210"/>
      <c r="C16" s="211"/>
      <c r="D16" s="212"/>
      <c r="E16" s="131"/>
      <c r="F16" s="210"/>
      <c r="G16" s="211"/>
      <c r="H16" s="211"/>
      <c r="I16" s="211"/>
      <c r="J16" s="212"/>
      <c r="K16" s="131"/>
      <c r="L16" s="132">
        <f t="shared" si="0"/>
        <v>0</v>
      </c>
    </row>
    <row r="17" spans="1:12" s="111" customFormat="1" ht="11.25">
      <c r="A17" s="127" t="s">
        <v>37</v>
      </c>
      <c r="B17" s="213"/>
      <c r="C17" s="214"/>
      <c r="D17" s="215"/>
      <c r="E17" s="128"/>
      <c r="F17" s="213"/>
      <c r="G17" s="214"/>
      <c r="H17" s="214"/>
      <c r="I17" s="214"/>
      <c r="J17" s="215"/>
      <c r="K17" s="128"/>
      <c r="L17" s="129">
        <f t="shared" si="0"/>
        <v>0</v>
      </c>
    </row>
    <row r="18" spans="1:12" s="111" customFormat="1" ht="11.25">
      <c r="A18" s="130" t="s">
        <v>38</v>
      </c>
      <c r="B18" s="213"/>
      <c r="C18" s="214"/>
      <c r="D18" s="215"/>
      <c r="E18" s="128">
        <v>-127859</v>
      </c>
      <c r="F18" s="213"/>
      <c r="G18" s="214"/>
      <c r="H18" s="214"/>
      <c r="I18" s="214"/>
      <c r="J18" s="215"/>
      <c r="K18" s="131">
        <f>K23-K4</f>
        <v>-11838</v>
      </c>
      <c r="L18" s="132">
        <f>E18+K18</f>
        <v>-139697</v>
      </c>
    </row>
    <row r="19" spans="1:12" s="111" customFormat="1" ht="12" thickBot="1">
      <c r="A19" s="133" t="s">
        <v>34</v>
      </c>
      <c r="B19" s="216"/>
      <c r="C19" s="217"/>
      <c r="D19" s="218"/>
      <c r="E19" s="128"/>
      <c r="F19" s="216"/>
      <c r="G19" s="217"/>
      <c r="H19" s="217"/>
      <c r="I19" s="217"/>
      <c r="J19" s="218"/>
      <c r="K19" s="134"/>
      <c r="L19" s="135">
        <f t="shared" si="0"/>
        <v>0</v>
      </c>
    </row>
    <row r="20" spans="1:12" ht="12" thickBot="1">
      <c r="A20" s="159"/>
      <c r="B20" s="163"/>
      <c r="C20" s="163"/>
      <c r="D20" s="163"/>
      <c r="E20" s="163"/>
      <c r="F20" s="163"/>
      <c r="G20" s="163"/>
      <c r="H20" s="163"/>
      <c r="I20" s="163"/>
      <c r="J20" s="163"/>
      <c r="K20" s="160"/>
      <c r="L20" s="161"/>
    </row>
    <row r="21" spans="1:12" ht="11.25">
      <c r="A21" s="136" t="s">
        <v>3</v>
      </c>
      <c r="B21" s="199" t="s">
        <v>10</v>
      </c>
      <c r="C21" s="200"/>
      <c r="D21" s="201"/>
      <c r="E21" s="205" t="s">
        <v>25</v>
      </c>
      <c r="F21" s="202" t="s">
        <v>12</v>
      </c>
      <c r="G21" s="203"/>
      <c r="H21" s="204"/>
      <c r="I21" s="205" t="s">
        <v>26</v>
      </c>
      <c r="J21" s="205" t="s">
        <v>41</v>
      </c>
      <c r="K21" s="205" t="s">
        <v>24</v>
      </c>
      <c r="L21" s="207" t="s">
        <v>28</v>
      </c>
    </row>
    <row r="22" spans="1:12" ht="24.75" customHeight="1" thickBot="1">
      <c r="A22" s="137" t="s">
        <v>1</v>
      </c>
      <c r="B22" s="138">
        <v>311</v>
      </c>
      <c r="C22" s="138">
        <v>338</v>
      </c>
      <c r="D22" s="138">
        <v>713</v>
      </c>
      <c r="E22" s="206"/>
      <c r="F22" s="139">
        <v>311</v>
      </c>
      <c r="G22" s="139">
        <v>431</v>
      </c>
      <c r="H22" s="139"/>
      <c r="I22" s="206"/>
      <c r="J22" s="206"/>
      <c r="K22" s="206"/>
      <c r="L22" s="208"/>
    </row>
    <row r="23" spans="1:12" s="116" customFormat="1" ht="12" thickBot="1">
      <c r="A23" s="113" t="s">
        <v>21</v>
      </c>
      <c r="B23" s="114">
        <f>SUM(B24,B25,B31,B38,B53:B54)</f>
        <v>293026</v>
      </c>
      <c r="C23" s="114">
        <f aca="true" t="shared" si="1" ref="C23:L23">SUM(C24,C25,C31,C38,C53:C54)</f>
        <v>810</v>
      </c>
      <c r="D23" s="114">
        <f t="shared" si="1"/>
        <v>0</v>
      </c>
      <c r="E23" s="114">
        <f t="shared" si="1"/>
        <v>293836</v>
      </c>
      <c r="F23" s="114">
        <f t="shared" si="1"/>
        <v>101699</v>
      </c>
      <c r="G23" s="114">
        <f t="shared" si="1"/>
        <v>0</v>
      </c>
      <c r="H23" s="114">
        <f t="shared" si="1"/>
        <v>0</v>
      </c>
      <c r="I23" s="114">
        <f t="shared" si="1"/>
        <v>101699</v>
      </c>
      <c r="J23" s="114">
        <f t="shared" si="1"/>
        <v>1255</v>
      </c>
      <c r="K23" s="114">
        <f t="shared" si="1"/>
        <v>102954</v>
      </c>
      <c r="L23" s="115">
        <f t="shared" si="1"/>
        <v>396790</v>
      </c>
    </row>
    <row r="24" spans="1:12" ht="11.25">
      <c r="A24" s="140">
        <v>101</v>
      </c>
      <c r="B24" s="131">
        <v>212381</v>
      </c>
      <c r="C24" s="131">
        <v>650</v>
      </c>
      <c r="D24" s="131"/>
      <c r="E24" s="141">
        <f>SUM(B24:D24)</f>
        <v>213031</v>
      </c>
      <c r="F24" s="131"/>
      <c r="G24" s="131"/>
      <c r="H24" s="131"/>
      <c r="I24" s="141">
        <f>SUM(F24:H24)</f>
        <v>0</v>
      </c>
      <c r="J24" s="131"/>
      <c r="K24" s="141">
        <f>SUM(I24:J24)</f>
        <v>0</v>
      </c>
      <c r="L24" s="132">
        <f>SUM(E24,I24:J24)</f>
        <v>213031</v>
      </c>
    </row>
    <row r="25" spans="1:12" ht="11.25">
      <c r="A25" s="123">
        <v>200</v>
      </c>
      <c r="B25" s="124">
        <f aca="true" t="shared" si="2" ref="B25:L25">SUM(B26:B30)</f>
        <v>25450</v>
      </c>
      <c r="C25" s="124">
        <f t="shared" si="2"/>
        <v>0</v>
      </c>
      <c r="D25" s="124">
        <f t="shared" si="2"/>
        <v>0</v>
      </c>
      <c r="E25" s="124">
        <f>SUM(E26:E30)</f>
        <v>25450</v>
      </c>
      <c r="F25" s="124">
        <f t="shared" si="2"/>
        <v>0</v>
      </c>
      <c r="G25" s="124">
        <f t="shared" si="2"/>
        <v>0</v>
      </c>
      <c r="H25" s="124">
        <f t="shared" si="2"/>
        <v>0</v>
      </c>
      <c r="I25" s="124">
        <f t="shared" si="2"/>
        <v>0</v>
      </c>
      <c r="J25" s="124">
        <f>SUM(J26:J30)</f>
        <v>1122</v>
      </c>
      <c r="K25" s="124">
        <f>SUM(K26:K30)</f>
        <v>1122</v>
      </c>
      <c r="L25" s="125">
        <f t="shared" si="2"/>
        <v>26572</v>
      </c>
    </row>
    <row r="26" spans="1:12" ht="11.25">
      <c r="A26" s="120">
        <v>201</v>
      </c>
      <c r="B26" s="121"/>
      <c r="C26" s="121"/>
      <c r="D26" s="121"/>
      <c r="E26" s="170">
        <f>SUM(B26:D26)</f>
        <v>0</v>
      </c>
      <c r="F26" s="121"/>
      <c r="G26" s="121"/>
      <c r="H26" s="121"/>
      <c r="I26" s="170">
        <f>SUM(F26:H26)</f>
        <v>0</v>
      </c>
      <c r="J26" s="121"/>
      <c r="K26" s="142">
        <f>SUM(I26:J26)</f>
        <v>0</v>
      </c>
      <c r="L26" s="122">
        <f>SUM(E26,I26:J26)</f>
        <v>0</v>
      </c>
    </row>
    <row r="27" spans="1:12" ht="11.25">
      <c r="A27" s="120">
        <v>202</v>
      </c>
      <c r="B27" s="121"/>
      <c r="C27" s="121"/>
      <c r="D27" s="121"/>
      <c r="E27" s="170">
        <f>SUM(B27:D27)</f>
        <v>0</v>
      </c>
      <c r="F27" s="121"/>
      <c r="G27" s="121"/>
      <c r="H27" s="121"/>
      <c r="I27" s="170">
        <f>SUM(F27:H27)</f>
        <v>0</v>
      </c>
      <c r="J27" s="121">
        <v>1122</v>
      </c>
      <c r="K27" s="142">
        <f>SUM(I27:J27)</f>
        <v>1122</v>
      </c>
      <c r="L27" s="122">
        <f>SUM(E27,I27:J27)</f>
        <v>1122</v>
      </c>
    </row>
    <row r="28" spans="1:12" ht="11.25">
      <c r="A28" s="120">
        <v>205</v>
      </c>
      <c r="B28" s="121">
        <v>24115</v>
      </c>
      <c r="C28" s="121"/>
      <c r="D28" s="121"/>
      <c r="E28" s="170">
        <f>SUM(B28:D28)</f>
        <v>24115</v>
      </c>
      <c r="F28" s="121"/>
      <c r="G28" s="121"/>
      <c r="H28" s="121"/>
      <c r="I28" s="170">
        <f>SUM(F28:H28)</f>
        <v>0</v>
      </c>
      <c r="J28" s="121"/>
      <c r="K28" s="142">
        <f>SUM(I28:J28)</f>
        <v>0</v>
      </c>
      <c r="L28" s="122">
        <f>SUM(E28,I28:J28)</f>
        <v>24115</v>
      </c>
    </row>
    <row r="29" spans="1:12" ht="11.25">
      <c r="A29" s="120">
        <v>208</v>
      </c>
      <c r="B29" s="121"/>
      <c r="C29" s="121"/>
      <c r="D29" s="121"/>
      <c r="E29" s="170">
        <f>SUM(B29:D29)</f>
        <v>0</v>
      </c>
      <c r="F29" s="121"/>
      <c r="G29" s="121"/>
      <c r="H29" s="121"/>
      <c r="I29" s="170">
        <f>SUM(F29:H29)</f>
        <v>0</v>
      </c>
      <c r="J29" s="121"/>
      <c r="K29" s="142">
        <f>SUM(I29:J29)</f>
        <v>0</v>
      </c>
      <c r="L29" s="122">
        <f>SUM(E29,I29:J29)</f>
        <v>0</v>
      </c>
    </row>
    <row r="30" spans="1:12" ht="11.25">
      <c r="A30" s="120">
        <v>209</v>
      </c>
      <c r="B30" s="121">
        <v>1335</v>
      </c>
      <c r="C30" s="121"/>
      <c r="D30" s="121"/>
      <c r="E30" s="170">
        <f>SUM(B30:D30)</f>
        <v>1335</v>
      </c>
      <c r="F30" s="121"/>
      <c r="G30" s="121"/>
      <c r="H30" s="121"/>
      <c r="I30" s="170">
        <f>SUM(F30:H30)</f>
        <v>0</v>
      </c>
      <c r="J30" s="121"/>
      <c r="K30" s="142">
        <f>SUM(I30:J30)</f>
        <v>0</v>
      </c>
      <c r="L30" s="122">
        <f>SUM(E30,I30:J30)</f>
        <v>1335</v>
      </c>
    </row>
    <row r="31" spans="1:12" ht="11.25">
      <c r="A31" s="123">
        <v>500</v>
      </c>
      <c r="B31" s="124">
        <f aca="true" t="shared" si="3" ref="B31:L31">SUM(B32,B33:B35)</f>
        <v>46666</v>
      </c>
      <c r="C31" s="124">
        <f t="shared" si="3"/>
        <v>160</v>
      </c>
      <c r="D31" s="124">
        <f t="shared" si="3"/>
        <v>0</v>
      </c>
      <c r="E31" s="124">
        <f>SUM(E32,E33:E35)</f>
        <v>46826</v>
      </c>
      <c r="F31" s="124">
        <f t="shared" si="3"/>
        <v>0</v>
      </c>
      <c r="G31" s="124">
        <f t="shared" si="3"/>
        <v>0</v>
      </c>
      <c r="H31" s="124">
        <f t="shared" si="3"/>
        <v>0</v>
      </c>
      <c r="I31" s="124">
        <f t="shared" si="3"/>
        <v>0</v>
      </c>
      <c r="J31" s="124">
        <f t="shared" si="3"/>
        <v>133</v>
      </c>
      <c r="K31" s="124">
        <f t="shared" si="3"/>
        <v>133</v>
      </c>
      <c r="L31" s="125">
        <f t="shared" si="3"/>
        <v>46959</v>
      </c>
    </row>
    <row r="32" spans="1:12" ht="11.25">
      <c r="A32" s="120">
        <v>551</v>
      </c>
      <c r="B32" s="121">
        <v>25211</v>
      </c>
      <c r="C32" s="121">
        <v>93</v>
      </c>
      <c r="D32" s="121"/>
      <c r="E32" s="170">
        <f>SUM(B32:D32)</f>
        <v>25304</v>
      </c>
      <c r="F32" s="121"/>
      <c r="G32" s="121"/>
      <c r="H32" s="121"/>
      <c r="I32" s="170">
        <f>SUM(F32:H32)</f>
        <v>0</v>
      </c>
      <c r="J32" s="121">
        <v>70</v>
      </c>
      <c r="K32" s="142">
        <f>SUM(I32:J32)</f>
        <v>70</v>
      </c>
      <c r="L32" s="122">
        <f>SUM(E32,I32:J32)</f>
        <v>25374</v>
      </c>
    </row>
    <row r="33" spans="1:12" ht="11.25">
      <c r="A33" s="117">
        <v>552</v>
      </c>
      <c r="B33" s="118">
        <v>5665</v>
      </c>
      <c r="C33" s="118">
        <v>22</v>
      </c>
      <c r="D33" s="118"/>
      <c r="E33" s="170">
        <f>SUM(B33:D33)</f>
        <v>5687</v>
      </c>
      <c r="F33" s="118"/>
      <c r="G33" s="118"/>
      <c r="H33" s="118"/>
      <c r="I33" s="170">
        <f>SUM(F33:H33)</f>
        <v>0</v>
      </c>
      <c r="J33" s="118"/>
      <c r="K33" s="155">
        <f>SUM(I33:J33)</f>
        <v>0</v>
      </c>
      <c r="L33" s="119">
        <f>SUM(E33,I33:J33)</f>
        <v>5687</v>
      </c>
    </row>
    <row r="34" spans="1:12" ht="11.25">
      <c r="A34" s="120">
        <v>560</v>
      </c>
      <c r="B34" s="121">
        <v>10683</v>
      </c>
      <c r="C34" s="121">
        <v>31</v>
      </c>
      <c r="D34" s="121"/>
      <c r="E34" s="170">
        <f>SUM(B34:D34)</f>
        <v>10714</v>
      </c>
      <c r="F34" s="121"/>
      <c r="G34" s="121"/>
      <c r="H34" s="121"/>
      <c r="I34" s="170">
        <f>SUM(F34:H34)</f>
        <v>0</v>
      </c>
      <c r="J34" s="121">
        <v>40</v>
      </c>
      <c r="K34" s="142">
        <f>SUM(I34:J34)</f>
        <v>40</v>
      </c>
      <c r="L34" s="122">
        <f>SUM(E34,I34:J34)</f>
        <v>10754</v>
      </c>
    </row>
    <row r="35" spans="1:12" ht="12" thickBot="1">
      <c r="A35" s="120">
        <v>580</v>
      </c>
      <c r="B35" s="121">
        <v>5107</v>
      </c>
      <c r="C35" s="121">
        <v>14</v>
      </c>
      <c r="D35" s="121"/>
      <c r="E35" s="170">
        <f>SUM(B35:D35)</f>
        <v>5121</v>
      </c>
      <c r="F35" s="121"/>
      <c r="G35" s="121"/>
      <c r="H35" s="121"/>
      <c r="I35" s="170">
        <f>SUM(F35:H35)</f>
        <v>0</v>
      </c>
      <c r="J35" s="121">
        <v>23</v>
      </c>
      <c r="K35" s="142">
        <f>SUM(I35:J35)</f>
        <v>23</v>
      </c>
      <c r="L35" s="122">
        <f>SUM(E35,I35:J35)</f>
        <v>5144</v>
      </c>
    </row>
    <row r="36" spans="1:12" ht="22.5" customHeight="1">
      <c r="A36" s="136" t="s">
        <v>3</v>
      </c>
      <c r="B36" s="199">
        <v>1</v>
      </c>
      <c r="C36" s="200"/>
      <c r="D36" s="201"/>
      <c r="E36" s="205" t="s">
        <v>25</v>
      </c>
      <c r="F36" s="202" t="s">
        <v>12</v>
      </c>
      <c r="G36" s="203"/>
      <c r="H36" s="204"/>
      <c r="I36" s="205" t="s">
        <v>26</v>
      </c>
      <c r="J36" s="205" t="s">
        <v>41</v>
      </c>
      <c r="K36" s="205" t="s">
        <v>24</v>
      </c>
      <c r="L36" s="207" t="s">
        <v>28</v>
      </c>
    </row>
    <row r="37" spans="1:12" ht="13.5" customHeight="1" thickBot="1">
      <c r="A37" s="137" t="s">
        <v>1</v>
      </c>
      <c r="B37" s="138">
        <v>311</v>
      </c>
      <c r="C37" s="138">
        <v>431</v>
      </c>
      <c r="D37" s="138">
        <v>713</v>
      </c>
      <c r="E37" s="206"/>
      <c r="F37" s="139">
        <v>311</v>
      </c>
      <c r="G37" s="139">
        <v>431</v>
      </c>
      <c r="H37" s="139"/>
      <c r="I37" s="206"/>
      <c r="J37" s="206"/>
      <c r="K37" s="206"/>
      <c r="L37" s="208"/>
    </row>
    <row r="38" spans="1:12" ht="11.25">
      <c r="A38" s="123">
        <v>1000</v>
      </c>
      <c r="B38" s="124">
        <f>SUM(B39:B52)</f>
        <v>8529</v>
      </c>
      <c r="C38" s="124">
        <f aca="true" t="shared" si="4" ref="C38:L38">SUM(C39:C52)</f>
        <v>0</v>
      </c>
      <c r="D38" s="124">
        <f t="shared" si="4"/>
        <v>0</v>
      </c>
      <c r="E38" s="124">
        <f t="shared" si="4"/>
        <v>8529</v>
      </c>
      <c r="F38" s="124">
        <f t="shared" si="4"/>
        <v>101699</v>
      </c>
      <c r="G38" s="124">
        <f t="shared" si="4"/>
        <v>0</v>
      </c>
      <c r="H38" s="124">
        <f t="shared" si="4"/>
        <v>0</v>
      </c>
      <c r="I38" s="124">
        <f t="shared" si="4"/>
        <v>101699</v>
      </c>
      <c r="J38" s="124">
        <f t="shared" si="4"/>
        <v>0</v>
      </c>
      <c r="K38" s="124">
        <f t="shared" si="4"/>
        <v>101699</v>
      </c>
      <c r="L38" s="124">
        <f t="shared" si="4"/>
        <v>110228</v>
      </c>
    </row>
    <row r="39" spans="1:12" ht="11.25">
      <c r="A39" s="120">
        <v>1011</v>
      </c>
      <c r="B39" s="121">
        <v>7205</v>
      </c>
      <c r="C39" s="121"/>
      <c r="D39" s="121"/>
      <c r="E39" s="170">
        <f>SUM(B39:D39)</f>
        <v>7205</v>
      </c>
      <c r="F39" s="121">
        <v>55348</v>
      </c>
      <c r="G39" s="121"/>
      <c r="H39" s="121"/>
      <c r="I39" s="170">
        <f>SUM(F39:H39)</f>
        <v>55348</v>
      </c>
      <c r="J39" s="121"/>
      <c r="K39" s="142">
        <f>SUM(I39:J39)</f>
        <v>55348</v>
      </c>
      <c r="L39" s="122">
        <f>SUM(E39,I39:J39)</f>
        <v>62553</v>
      </c>
    </row>
    <row r="40" spans="1:12" ht="11.25">
      <c r="A40" s="120">
        <v>1012</v>
      </c>
      <c r="B40" s="121"/>
      <c r="C40" s="121"/>
      <c r="D40" s="121"/>
      <c r="E40" s="170">
        <f>SUM(B40:D40)</f>
        <v>0</v>
      </c>
      <c r="F40" s="121"/>
      <c r="G40" s="121"/>
      <c r="H40" s="121"/>
      <c r="I40" s="170">
        <f>SUM(F40:H40)</f>
        <v>0</v>
      </c>
      <c r="J40" s="121"/>
      <c r="K40" s="142">
        <f>SUM(I40:J40)</f>
        <v>0</v>
      </c>
      <c r="L40" s="122">
        <f>SUM(E40,I40:J40)</f>
        <v>0</v>
      </c>
    </row>
    <row r="41" spans="1:12" ht="11.25">
      <c r="A41" s="120">
        <v>1013</v>
      </c>
      <c r="B41" s="121"/>
      <c r="C41" s="121"/>
      <c r="D41" s="121"/>
      <c r="E41" s="170">
        <f aca="true" t="shared" si="5" ref="E41:E51">SUM(B41:D41)</f>
        <v>0</v>
      </c>
      <c r="F41" s="121">
        <v>5975</v>
      </c>
      <c r="G41" s="121"/>
      <c r="H41" s="121"/>
      <c r="I41" s="170">
        <f aca="true" t="shared" si="6" ref="I41:I53">SUM(F41:H41)</f>
        <v>5975</v>
      </c>
      <c r="J41" s="121"/>
      <c r="K41" s="142">
        <f aca="true" t="shared" si="7" ref="K41:K53">SUM(I41:J41)</f>
        <v>5975</v>
      </c>
      <c r="L41" s="122">
        <f aca="true" t="shared" si="8" ref="L41:L53">SUM(E41,I41:J41)</f>
        <v>5975</v>
      </c>
    </row>
    <row r="42" spans="1:12" ht="11.25">
      <c r="A42" s="120">
        <v>1014</v>
      </c>
      <c r="B42" s="121"/>
      <c r="C42" s="121"/>
      <c r="D42" s="121"/>
      <c r="E42" s="170">
        <f t="shared" si="5"/>
        <v>0</v>
      </c>
      <c r="F42" s="121"/>
      <c r="G42" s="121"/>
      <c r="H42" s="121"/>
      <c r="I42" s="170">
        <f t="shared" si="6"/>
        <v>0</v>
      </c>
      <c r="J42" s="121"/>
      <c r="K42" s="142">
        <f t="shared" si="7"/>
        <v>0</v>
      </c>
      <c r="L42" s="122">
        <f t="shared" si="8"/>
        <v>0</v>
      </c>
    </row>
    <row r="43" spans="1:12" ht="11.25">
      <c r="A43" s="120">
        <v>1015</v>
      </c>
      <c r="B43" s="121"/>
      <c r="C43" s="121"/>
      <c r="D43" s="121"/>
      <c r="E43" s="170">
        <f t="shared" si="5"/>
        <v>0</v>
      </c>
      <c r="F43" s="121">
        <v>5419</v>
      </c>
      <c r="G43" s="121"/>
      <c r="H43" s="121"/>
      <c r="I43" s="170">
        <v>5419</v>
      </c>
      <c r="J43" s="121"/>
      <c r="K43" s="142">
        <f t="shared" si="7"/>
        <v>5419</v>
      </c>
      <c r="L43" s="122">
        <f t="shared" si="8"/>
        <v>5419</v>
      </c>
    </row>
    <row r="44" spans="1:12" ht="11.25">
      <c r="A44" s="120">
        <v>1016</v>
      </c>
      <c r="B44" s="121"/>
      <c r="C44" s="121"/>
      <c r="D44" s="121"/>
      <c r="E44" s="170">
        <f t="shared" si="5"/>
        <v>0</v>
      </c>
      <c r="F44" s="121">
        <v>26045</v>
      </c>
      <c r="G44" s="121"/>
      <c r="H44" s="121"/>
      <c r="I44" s="170">
        <f t="shared" si="6"/>
        <v>26045</v>
      </c>
      <c r="J44" s="121"/>
      <c r="K44" s="142">
        <f t="shared" si="7"/>
        <v>26045</v>
      </c>
      <c r="L44" s="122">
        <f t="shared" si="8"/>
        <v>26045</v>
      </c>
    </row>
    <row r="45" spans="1:12" ht="11.25">
      <c r="A45" s="120">
        <v>1020</v>
      </c>
      <c r="B45" s="121">
        <v>1138</v>
      </c>
      <c r="C45" s="121"/>
      <c r="D45" s="121"/>
      <c r="E45" s="170">
        <f t="shared" si="5"/>
        <v>1138</v>
      </c>
      <c r="F45" s="121">
        <v>8472</v>
      </c>
      <c r="G45" s="121"/>
      <c r="H45" s="121"/>
      <c r="I45" s="170">
        <f t="shared" si="6"/>
        <v>8472</v>
      </c>
      <c r="J45" s="121"/>
      <c r="K45" s="142">
        <f t="shared" si="7"/>
        <v>8472</v>
      </c>
      <c r="L45" s="122">
        <f t="shared" si="8"/>
        <v>9610</v>
      </c>
    </row>
    <row r="46" spans="1:12" ht="11.25">
      <c r="A46" s="120">
        <v>1030</v>
      </c>
      <c r="B46" s="121"/>
      <c r="C46" s="121"/>
      <c r="D46" s="121"/>
      <c r="E46" s="170">
        <f t="shared" si="5"/>
        <v>0</v>
      </c>
      <c r="F46" s="121"/>
      <c r="G46" s="121"/>
      <c r="H46" s="121"/>
      <c r="I46" s="170">
        <f t="shared" si="6"/>
        <v>0</v>
      </c>
      <c r="J46" s="121"/>
      <c r="K46" s="142">
        <f t="shared" si="7"/>
        <v>0</v>
      </c>
      <c r="L46" s="122">
        <f t="shared" si="8"/>
        <v>0</v>
      </c>
    </row>
    <row r="47" spans="1:12" ht="11.25">
      <c r="A47" s="120">
        <v>1040</v>
      </c>
      <c r="B47" s="121"/>
      <c r="C47" s="121"/>
      <c r="D47" s="121"/>
      <c r="E47" s="170">
        <f t="shared" si="5"/>
        <v>0</v>
      </c>
      <c r="F47" s="121"/>
      <c r="G47" s="121"/>
      <c r="H47" s="121"/>
      <c r="I47" s="170">
        <f t="shared" si="6"/>
        <v>0</v>
      </c>
      <c r="J47" s="121"/>
      <c r="K47" s="142">
        <f t="shared" si="7"/>
        <v>0</v>
      </c>
      <c r="L47" s="122">
        <f t="shared" si="8"/>
        <v>0</v>
      </c>
    </row>
    <row r="48" spans="1:12" ht="11.25">
      <c r="A48" s="120">
        <v>1051</v>
      </c>
      <c r="B48" s="121"/>
      <c r="C48" s="121"/>
      <c r="D48" s="121"/>
      <c r="E48" s="170">
        <f t="shared" si="5"/>
        <v>0</v>
      </c>
      <c r="F48" s="121">
        <v>60</v>
      </c>
      <c r="G48" s="121"/>
      <c r="H48" s="121"/>
      <c r="I48" s="170">
        <f t="shared" si="6"/>
        <v>60</v>
      </c>
      <c r="J48" s="121"/>
      <c r="K48" s="142">
        <f t="shared" si="7"/>
        <v>60</v>
      </c>
      <c r="L48" s="122">
        <f t="shared" si="8"/>
        <v>60</v>
      </c>
    </row>
    <row r="49" spans="1:12" ht="11.25">
      <c r="A49" s="120">
        <v>1062</v>
      </c>
      <c r="B49" s="121"/>
      <c r="C49" s="121"/>
      <c r="D49" s="121"/>
      <c r="E49" s="170">
        <f t="shared" si="5"/>
        <v>0</v>
      </c>
      <c r="F49" s="121">
        <v>305</v>
      </c>
      <c r="G49" s="121"/>
      <c r="H49" s="121"/>
      <c r="I49" s="170">
        <f t="shared" si="6"/>
        <v>305</v>
      </c>
      <c r="J49" s="121"/>
      <c r="K49" s="142">
        <f t="shared" si="7"/>
        <v>305</v>
      </c>
      <c r="L49" s="122">
        <f t="shared" si="8"/>
        <v>305</v>
      </c>
    </row>
    <row r="50" spans="1:12" ht="11.25">
      <c r="A50" s="120">
        <v>1092</v>
      </c>
      <c r="B50" s="121">
        <v>186</v>
      </c>
      <c r="C50" s="121"/>
      <c r="D50" s="121"/>
      <c r="E50" s="170">
        <f t="shared" si="5"/>
        <v>186</v>
      </c>
      <c r="F50" s="121"/>
      <c r="G50" s="121"/>
      <c r="H50" s="121"/>
      <c r="I50" s="170">
        <f t="shared" si="6"/>
        <v>0</v>
      </c>
      <c r="J50" s="121"/>
      <c r="K50" s="142">
        <f t="shared" si="7"/>
        <v>0</v>
      </c>
      <c r="L50" s="122">
        <f t="shared" si="8"/>
        <v>186</v>
      </c>
    </row>
    <row r="51" spans="1:12" ht="11.25">
      <c r="A51" s="120">
        <v>1098</v>
      </c>
      <c r="B51" s="121"/>
      <c r="C51" s="121"/>
      <c r="D51" s="121"/>
      <c r="E51" s="170">
        <f t="shared" si="5"/>
        <v>0</v>
      </c>
      <c r="F51" s="121"/>
      <c r="G51" s="121"/>
      <c r="H51" s="121"/>
      <c r="I51" s="170">
        <f t="shared" si="6"/>
        <v>0</v>
      </c>
      <c r="J51" s="121"/>
      <c r="K51" s="142">
        <f t="shared" si="7"/>
        <v>0</v>
      </c>
      <c r="L51" s="122">
        <f t="shared" si="8"/>
        <v>0</v>
      </c>
    </row>
    <row r="52" spans="1:12" ht="11.25">
      <c r="A52" s="120">
        <v>1901</v>
      </c>
      <c r="B52" s="121"/>
      <c r="C52" s="121"/>
      <c r="D52" s="121"/>
      <c r="E52" s="170">
        <f>SUM(B52:D52)</f>
        <v>0</v>
      </c>
      <c r="F52" s="121">
        <v>75</v>
      </c>
      <c r="G52" s="121"/>
      <c r="H52" s="121"/>
      <c r="I52" s="170">
        <f t="shared" si="6"/>
        <v>75</v>
      </c>
      <c r="J52" s="121"/>
      <c r="K52" s="142">
        <f t="shared" si="7"/>
        <v>75</v>
      </c>
      <c r="L52" s="122">
        <f t="shared" si="8"/>
        <v>75</v>
      </c>
    </row>
    <row r="53" spans="1:12" s="116" customFormat="1" ht="11.25">
      <c r="A53" s="123">
        <v>4000</v>
      </c>
      <c r="B53" s="143"/>
      <c r="C53" s="143"/>
      <c r="D53" s="143"/>
      <c r="E53" s="171">
        <f>SUM(B53:D53)</f>
        <v>0</v>
      </c>
      <c r="F53" s="143"/>
      <c r="G53" s="143"/>
      <c r="H53" s="143"/>
      <c r="I53" s="171">
        <f t="shared" si="6"/>
        <v>0</v>
      </c>
      <c r="J53" s="143"/>
      <c r="K53" s="124">
        <f t="shared" si="7"/>
        <v>0</v>
      </c>
      <c r="L53" s="125">
        <f t="shared" si="8"/>
        <v>0</v>
      </c>
    </row>
    <row r="54" spans="1:12" ht="11.25">
      <c r="A54" s="123">
        <v>5000</v>
      </c>
      <c r="B54" s="124">
        <f>SUM(B55:B59)</f>
        <v>0</v>
      </c>
      <c r="C54" s="124">
        <f aca="true" t="shared" si="9" ref="C54:L54">SUM(C55:C59)</f>
        <v>0</v>
      </c>
      <c r="D54" s="124">
        <f t="shared" si="9"/>
        <v>0</v>
      </c>
      <c r="E54" s="124">
        <f>SUM(E55:E59)</f>
        <v>0</v>
      </c>
      <c r="F54" s="124">
        <f t="shared" si="9"/>
        <v>0</v>
      </c>
      <c r="G54" s="124">
        <f t="shared" si="9"/>
        <v>0</v>
      </c>
      <c r="H54" s="124">
        <f t="shared" si="9"/>
        <v>0</v>
      </c>
      <c r="I54" s="124">
        <f t="shared" si="9"/>
        <v>0</v>
      </c>
      <c r="J54" s="124">
        <f>SUM(J55:J59)</f>
        <v>0</v>
      </c>
      <c r="K54" s="124">
        <f>SUM(K55:K59)</f>
        <v>0</v>
      </c>
      <c r="L54" s="125">
        <f t="shared" si="9"/>
        <v>0</v>
      </c>
    </row>
    <row r="55" spans="1:12" ht="11.25">
      <c r="A55" s="120">
        <v>5100</v>
      </c>
      <c r="B55" s="121"/>
      <c r="C55" s="121"/>
      <c r="D55" s="121"/>
      <c r="E55" s="170">
        <f>SUM(B55:D55)</f>
        <v>0</v>
      </c>
      <c r="F55" s="121"/>
      <c r="G55" s="121"/>
      <c r="H55" s="121"/>
      <c r="I55" s="170">
        <f>SUM(F55:H55)</f>
        <v>0</v>
      </c>
      <c r="J55" s="121"/>
      <c r="K55" s="142">
        <f>SUM(I55:J55)</f>
        <v>0</v>
      </c>
      <c r="L55" s="122">
        <f>SUM(E55,I55:J55)</f>
        <v>0</v>
      </c>
    </row>
    <row r="56" spans="1:12" ht="11.25">
      <c r="A56" s="120">
        <v>5203</v>
      </c>
      <c r="B56" s="121"/>
      <c r="C56" s="121"/>
      <c r="D56" s="121"/>
      <c r="E56" s="170">
        <f>SUM(B56:D56)</f>
        <v>0</v>
      </c>
      <c r="F56" s="121"/>
      <c r="G56" s="121"/>
      <c r="H56" s="121"/>
      <c r="I56" s="170">
        <f>SUM(F56:H56)</f>
        <v>0</v>
      </c>
      <c r="J56" s="121"/>
      <c r="K56" s="142">
        <f>SUM(I56:J56)</f>
        <v>0</v>
      </c>
      <c r="L56" s="122">
        <f>SUM(E56,I56:J56)</f>
        <v>0</v>
      </c>
    </row>
    <row r="57" spans="1:12" ht="11.25">
      <c r="A57" s="120">
        <v>5301</v>
      </c>
      <c r="B57" s="121"/>
      <c r="C57" s="121"/>
      <c r="D57" s="121"/>
      <c r="E57" s="170">
        <f>SUM(B57:D57)</f>
        <v>0</v>
      </c>
      <c r="F57" s="121"/>
      <c r="G57" s="121"/>
      <c r="H57" s="121"/>
      <c r="I57" s="170">
        <f>SUM(F57:H57)</f>
        <v>0</v>
      </c>
      <c r="J57" s="121"/>
      <c r="K57" s="142">
        <f>SUM(I57:J57)</f>
        <v>0</v>
      </c>
      <c r="L57" s="122">
        <f>SUM(E57,I57:J57)</f>
        <v>0</v>
      </c>
    </row>
    <row r="58" spans="1:12" ht="11.25">
      <c r="A58" s="120"/>
      <c r="B58" s="121"/>
      <c r="C58" s="121"/>
      <c r="D58" s="121"/>
      <c r="E58" s="170">
        <f>SUM(B58:D58)</f>
        <v>0</v>
      </c>
      <c r="F58" s="121"/>
      <c r="G58" s="121"/>
      <c r="H58" s="121"/>
      <c r="I58" s="170">
        <f>SUM(F58:H58)</f>
        <v>0</v>
      </c>
      <c r="J58" s="121"/>
      <c r="K58" s="142">
        <f>SUM(I58:J58)</f>
        <v>0</v>
      </c>
      <c r="L58" s="122">
        <f>SUM(E58,I58:J58)</f>
        <v>0</v>
      </c>
    </row>
    <row r="59" spans="1:12" ht="11.25">
      <c r="A59" s="120"/>
      <c r="B59" s="121"/>
      <c r="C59" s="121"/>
      <c r="D59" s="121"/>
      <c r="E59" s="170">
        <f>SUM(B59:D59)</f>
        <v>0</v>
      </c>
      <c r="F59" s="121"/>
      <c r="G59" s="121"/>
      <c r="H59" s="121"/>
      <c r="I59" s="170">
        <f>SUM(F59:H59)</f>
        <v>0</v>
      </c>
      <c r="J59" s="121"/>
      <c r="K59" s="142">
        <f>SUM(I59:J59)</f>
        <v>0</v>
      </c>
      <c r="L59" s="122">
        <f>SUM(E59,I59:J59)</f>
        <v>0</v>
      </c>
    </row>
    <row r="60" spans="1:12" ht="11.25">
      <c r="A60" s="179" t="s">
        <v>0</v>
      </c>
      <c r="B60" s="180"/>
      <c r="C60" s="181"/>
      <c r="D60" s="181"/>
      <c r="E60" s="182">
        <f>SUM(E4+E16+E17+E18+E19-E23)</f>
        <v>0</v>
      </c>
      <c r="F60" s="183"/>
      <c r="G60" s="180"/>
      <c r="H60" s="181"/>
      <c r="I60" s="181"/>
      <c r="J60" s="183"/>
      <c r="K60" s="182">
        <f>SUM(K4+K16+K17+K18+K19-K23)</f>
        <v>0</v>
      </c>
      <c r="L60" s="182">
        <f>SUM(L4+L16+L17+L18+L19-L23)</f>
        <v>0</v>
      </c>
    </row>
    <row r="61" spans="1:12" s="176" customFormat="1" ht="11.25">
      <c r="A61" s="144"/>
      <c r="B61" s="177"/>
      <c r="C61" s="177"/>
      <c r="D61" s="177"/>
      <c r="E61" s="145"/>
      <c r="F61" s="177"/>
      <c r="G61" s="177"/>
      <c r="H61" s="177"/>
      <c r="I61" s="177"/>
      <c r="J61" s="177"/>
      <c r="K61" s="145"/>
      <c r="L61" s="145"/>
    </row>
    <row r="62" spans="1:12" s="146" customFormat="1" ht="11.25">
      <c r="A62" s="144"/>
      <c r="B62" s="145"/>
      <c r="C62" s="145"/>
      <c r="D62" s="145"/>
      <c r="E62" s="177"/>
      <c r="F62" s="177"/>
      <c r="G62" s="241" t="s">
        <v>51</v>
      </c>
      <c r="H62" s="241"/>
      <c r="I62" s="241"/>
      <c r="J62" s="241"/>
      <c r="K62" s="184">
        <v>311</v>
      </c>
      <c r="L62" s="184">
        <v>431</v>
      </c>
    </row>
    <row r="63" spans="3:12" ht="11.25" customHeight="1">
      <c r="C63" s="162"/>
      <c r="D63" s="162"/>
      <c r="E63" s="162"/>
      <c r="G63" s="240" t="s">
        <v>50</v>
      </c>
      <c r="H63" s="240"/>
      <c r="I63" s="240"/>
      <c r="J63" s="240"/>
      <c r="K63" s="147">
        <v>45</v>
      </c>
      <c r="L63" s="147" t="s">
        <v>54</v>
      </c>
    </row>
    <row r="64" spans="3:12" ht="11.25">
      <c r="C64" s="162"/>
      <c r="D64" s="172"/>
      <c r="E64" s="173"/>
      <c r="G64" s="240" t="s">
        <v>43</v>
      </c>
      <c r="H64" s="240"/>
      <c r="I64" s="240"/>
      <c r="J64" s="240"/>
      <c r="K64" s="147">
        <v>23</v>
      </c>
      <c r="L64" s="147" t="s">
        <v>31</v>
      </c>
    </row>
    <row r="65" spans="5:12" s="111" customFormat="1" ht="11.25">
      <c r="E65" s="174"/>
      <c r="G65" s="209" t="s">
        <v>44</v>
      </c>
      <c r="H65" s="209"/>
      <c r="I65" s="209"/>
      <c r="J65" s="209"/>
      <c r="K65" s="148">
        <v>127</v>
      </c>
      <c r="L65" s="148" t="s">
        <v>31</v>
      </c>
    </row>
    <row r="66" spans="5:12" s="111" customFormat="1" ht="11.25">
      <c r="E66" s="174"/>
      <c r="G66" s="209" t="s">
        <v>52</v>
      </c>
      <c r="H66" s="209"/>
      <c r="I66" s="209"/>
      <c r="J66" s="209"/>
      <c r="K66" s="148">
        <v>130</v>
      </c>
      <c r="L66" s="148" t="s">
        <v>31</v>
      </c>
    </row>
    <row r="67" spans="5:12" ht="11.25">
      <c r="E67" s="174"/>
      <c r="G67" s="209" t="s">
        <v>46</v>
      </c>
      <c r="H67" s="209"/>
      <c r="I67" s="209"/>
      <c r="J67" s="209"/>
      <c r="K67" s="187">
        <v>0</v>
      </c>
      <c r="L67" s="148" t="s">
        <v>31</v>
      </c>
    </row>
    <row r="68" spans="1:12" ht="11.25" customHeight="1">
      <c r="A68" s="110" t="s">
        <v>6</v>
      </c>
      <c r="E68" s="175"/>
      <c r="G68" s="239" t="s">
        <v>30</v>
      </c>
      <c r="H68" s="239"/>
      <c r="I68" s="239"/>
      <c r="J68" s="239"/>
      <c r="K68" s="187"/>
      <c r="L68" s="178" t="s">
        <v>31</v>
      </c>
    </row>
    <row r="69" spans="5:12" ht="11.25">
      <c r="E69" s="174"/>
      <c r="G69" s="209" t="s">
        <v>32</v>
      </c>
      <c r="H69" s="209"/>
      <c r="I69" s="209"/>
      <c r="J69" s="209"/>
      <c r="K69" s="187">
        <v>1</v>
      </c>
      <c r="L69" s="149"/>
    </row>
    <row r="70" spans="5:12" ht="11.25">
      <c r="E70" s="174"/>
      <c r="G70" s="209" t="s">
        <v>45</v>
      </c>
      <c r="H70" s="209"/>
      <c r="I70" s="209"/>
      <c r="J70" s="209"/>
      <c r="K70" s="178" t="s">
        <v>31</v>
      </c>
      <c r="L70" s="149"/>
    </row>
    <row r="71" spans="1:7" ht="11.25">
      <c r="A71" s="154" t="s">
        <v>40</v>
      </c>
      <c r="B71" s="153"/>
      <c r="C71" s="153"/>
      <c r="D71" s="151"/>
      <c r="E71" s="111"/>
      <c r="F71" s="111"/>
      <c r="G71" s="111"/>
    </row>
    <row r="72" spans="1:4" ht="11.25">
      <c r="A72" s="152" t="s">
        <v>39</v>
      </c>
      <c r="B72" s="152"/>
      <c r="C72" s="152"/>
      <c r="D72" s="152"/>
    </row>
    <row r="73" spans="1:4" ht="11.25">
      <c r="A73" s="146" t="s">
        <v>29</v>
      </c>
      <c r="D73" s="146"/>
    </row>
    <row r="74" spans="1:12" ht="21.75" customHeight="1">
      <c r="A74" s="198" t="s">
        <v>47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</row>
    <row r="75" ht="11.25">
      <c r="A75" s="110" t="s">
        <v>48</v>
      </c>
    </row>
    <row r="76" ht="11.25">
      <c r="A76" s="110" t="s">
        <v>49</v>
      </c>
    </row>
    <row r="78" spans="1:9" ht="11.25">
      <c r="A78" s="110" t="s">
        <v>55</v>
      </c>
      <c r="I78" s="110" t="s">
        <v>53</v>
      </c>
    </row>
    <row r="79" spans="1:9" ht="11.25">
      <c r="A79" s="186" t="s">
        <v>57</v>
      </c>
      <c r="I79" s="110" t="s">
        <v>59</v>
      </c>
    </row>
  </sheetData>
  <sheetProtection/>
  <mergeCells count="33">
    <mergeCell ref="G68:J68"/>
    <mergeCell ref="G63:J63"/>
    <mergeCell ref="G64:J64"/>
    <mergeCell ref="G65:J65"/>
    <mergeCell ref="G62:J62"/>
    <mergeCell ref="G66:J66"/>
    <mergeCell ref="G67:J67"/>
    <mergeCell ref="A1:L1"/>
    <mergeCell ref="A2:L2"/>
    <mergeCell ref="B21:D21"/>
    <mergeCell ref="F4:J4"/>
    <mergeCell ref="F3:J3"/>
    <mergeCell ref="B5:D15"/>
    <mergeCell ref="F5:J15"/>
    <mergeCell ref="L21:L22"/>
    <mergeCell ref="B3:D3"/>
    <mergeCell ref="B16:D19"/>
    <mergeCell ref="F16:J19"/>
    <mergeCell ref="E21:E22"/>
    <mergeCell ref="I21:I22"/>
    <mergeCell ref="K21:K22"/>
    <mergeCell ref="F21:H21"/>
    <mergeCell ref="J21:J22"/>
    <mergeCell ref="A74:L74"/>
    <mergeCell ref="B36:D36"/>
    <mergeCell ref="F36:H36"/>
    <mergeCell ref="J36:J37"/>
    <mergeCell ref="E36:E37"/>
    <mergeCell ref="L36:L37"/>
    <mergeCell ref="G70:J70"/>
    <mergeCell ref="K36:K37"/>
    <mergeCell ref="I36:I37"/>
    <mergeCell ref="G69:J69"/>
  </mergeCells>
  <printOptions/>
  <pageMargins left="0.75" right="0.75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cdg7</dc:creator>
  <cp:keywords/>
  <dc:description/>
  <cp:lastModifiedBy>Prikazka</cp:lastModifiedBy>
  <cp:lastPrinted>2019-04-30T12:42:21Z</cp:lastPrinted>
  <dcterms:created xsi:type="dcterms:W3CDTF">1996-10-14T23:33:28Z</dcterms:created>
  <dcterms:modified xsi:type="dcterms:W3CDTF">2019-06-28T05:24:17Z</dcterms:modified>
  <cp:category/>
  <cp:version/>
  <cp:contentType/>
  <cp:contentStatus/>
</cp:coreProperties>
</file>